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６\250120 経営比較分析表の分析等について（依頼）\5.確認完了データ\01 上水\07_三沢市\"/>
    </mc:Choice>
  </mc:AlternateContent>
  <xr:revisionPtr revIDLastSave="0" documentId="13_ncr:1_{7AC8298D-4A56-453C-9C8F-2C61312D6D16}" xr6:coauthVersionLast="47" xr6:coauthVersionMax="47" xr10:uidLastSave="{00000000-0000-0000-0000-000000000000}"/>
  <workbookProtection workbookAlgorithmName="SHA-512" workbookHashValue="NXR+z4wyGF6Lacbsp70oMWkCGI2EjDQWypRx1bjs/+z3hyXy3GMQRgTb6wBidgs0V7Z6eosXN7c+endZvKhEug==" workbookSaltValue="uKJfYAMpXumtRumf4QB9Vw==" workbookSpinCount="100000" lockStructure="1"/>
  <bookViews>
    <workbookView xWindow="-1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BB8" i="4" s="1"/>
  <c r="S6" i="5"/>
  <c r="AT8" i="4" s="1"/>
  <c r="R6" i="5"/>
  <c r="AL8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AT10" i="4"/>
  <c r="I10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<sst xmlns="http://schemas.openxmlformats.org/spreadsheetml/2006/main" count="228" uniqueCount="113">
  <si>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</si>
  <si>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</si>
  <si>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</si>
  <si>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</si>
  <si>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</si>
  <si>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</si>
  <si>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</si>
  <si>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</si>
  <si>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</si>
  <si>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</si>
  <si>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</si>
  <si>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</si>
  <si>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</si>
  <si>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</si>
  <si>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</si>
  <si>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</si>
  <si>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</si>
  <si>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</si>
  <si>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</si>
  <si>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</si>
  <si>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</si>
  <si>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</si>
  <si>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</si>
  <si>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</si>
  <si>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</si>
  <si>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</si>
  <si>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</si>
  <si>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</si>
  <si>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</si>
  <si>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</si>
  <si>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</si>
  <si>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</si>
  <si>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</si>
  <si>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</si>
  <si>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</si>
  <si>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</si>
  <si>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</si>
  <si>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</si>
  <si>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</si>
  <si>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</si>
  <si>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</si>
  <si>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</si>
  <si>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</si>
  <si>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</si>
  <si>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</si>
  <si>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</si>
  <si>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</si>
  <si>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</si>
  <si>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</si>
  <si>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</si>
  <si>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</si>
  <si>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</si>
  <si>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</si>
  <si>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</si>
  <si>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</si>
  <si>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</si>
  <si>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</si>
  <si>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</si>
  <si>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</si>
  <si>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</si>
  <si>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</si>
  <si>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</si>
  <si>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</si>
  <si>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</si>
  <si>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</si>
  <si>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</si>
  <si>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</si>
  <si>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</si>
  <si>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</si>
  <si>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</si>
  <si>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</si>
  <si>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</si>
  <si>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</si>
  <si>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</si>
  <si>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</si>
  <si>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</si>
  <si>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</si>
  <si>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</si>
  <si>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</si>
  <si>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</si>
  <si>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</si>
  <si>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</si>
  <si>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</si>
  <si>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</si>
  <si>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</si>
  <si>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</si>
  <si>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</si>
  <si>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</si>
  <si>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</si>
  <si>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</si>
  <si>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</si>
  <si>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</si>
  <si>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</si>
  <si>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三沢市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</si>
  <si>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</si>
  <si>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</si>
  <si>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</si>
  <si>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</si>
  <si>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</si>
  <si>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</si>
  <si>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</si>
  <si>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</si>
  <si>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</si>
  <si>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</si>
  <si>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</si>
  <si>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</si>
  <si>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</si>
  <si>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</si>
  <si>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</si>
  <si>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</si>
  <si>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有形固定資産減価償却率は、前年度より増加したものの令和2年度に配水場整備を行ったことにより、類似団体と比較すると低い数値となっております。
　管路更新率は前年度より減少し、管路経年化率は増加しております。類似団体と比較しても数値が高いことから、法定耐用年数を超えた管路を多く保有している状態となっており、今後も管路更新を実施する必要があり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ゼンネンド</t>
    </rPh>
    <rPh sb="19" eb="21">
      <t>ゾウカ</t>
    </rPh>
    <rPh sb="26" eb="28">
      <t>レイワ</t>
    </rPh>
    <rPh sb="29" eb="30">
      <t>ネン</t>
    </rPh>
    <rPh sb="30" eb="31">
      <t>ド</t>
    </rPh>
    <rPh sb="32" eb="34">
      <t>ハイスイ</t>
    </rPh>
    <rPh sb="34" eb="35">
      <t>ジョウ</t>
    </rPh>
    <rPh sb="35" eb="37">
      <t>セイビ</t>
    </rPh>
    <rPh sb="38" eb="39">
      <t>オコナ</t>
    </rPh>
    <rPh sb="47" eb="49">
      <t>ルイジ</t>
    </rPh>
    <rPh sb="49" eb="51">
      <t>ダンタイ</t>
    </rPh>
    <rPh sb="52" eb="54">
      <t>ヒカク</t>
    </rPh>
    <rPh sb="57" eb="58">
      <t>ヒク</t>
    </rPh>
    <rPh sb="59" eb="61">
      <t>スウチ</t>
    </rPh>
    <rPh sb="72" eb="74">
      <t>カンロ</t>
    </rPh>
    <rPh sb="74" eb="76">
      <t>コウシン</t>
    </rPh>
    <rPh sb="76" eb="77">
      <t>リツ</t>
    </rPh>
    <rPh sb="78" eb="81">
      <t>ゼンネンド</t>
    </rPh>
    <rPh sb="83" eb="85">
      <t>ゲンショウ</t>
    </rPh>
    <rPh sb="87" eb="89">
      <t>カンロ</t>
    </rPh>
    <rPh sb="89" eb="92">
      <t>ケイネンカ</t>
    </rPh>
    <rPh sb="92" eb="93">
      <t>リツ</t>
    </rPh>
    <rPh sb="94" eb="96">
      <t>ゾウカ</t>
    </rPh>
    <rPh sb="103" eb="105">
      <t>ルイジ</t>
    </rPh>
    <rPh sb="105" eb="107">
      <t>ダンタイ</t>
    </rPh>
    <rPh sb="108" eb="110">
      <t>ヒカク</t>
    </rPh>
    <rPh sb="113" eb="115">
      <t>スウチ</t>
    </rPh>
    <rPh sb="116" eb="117">
      <t>タカ</t>
    </rPh>
    <rPh sb="123" eb="125">
      <t>ホウテイ</t>
    </rPh>
    <rPh sb="125" eb="127">
      <t>タイヨウ</t>
    </rPh>
    <rPh sb="127" eb="129">
      <t>ネンスウ</t>
    </rPh>
    <rPh sb="130" eb="131">
      <t>コ</t>
    </rPh>
    <rPh sb="133" eb="135">
      <t>カンロ</t>
    </rPh>
    <rPh sb="136" eb="137">
      <t>オオ</t>
    </rPh>
    <rPh sb="138" eb="140">
      <t>ホユウ</t>
    </rPh>
    <rPh sb="144" eb="146">
      <t>ジョウタイ</t>
    </rPh>
    <rPh sb="153" eb="155">
      <t>コンゴ</t>
    </rPh>
    <rPh sb="156" eb="158">
      <t>カンロ</t>
    </rPh>
    <rPh sb="158" eb="160">
      <t>コウシン</t>
    </rPh>
    <rPh sb="161" eb="163">
      <t>ジッシ</t>
    </rPh>
    <rPh sb="165" eb="167">
      <t>ヒツヨウ</t>
    </rPh>
    <phoneticPr fontId="4"/>
  </si>
  <si>
    <t>　物価高騰緊急対策として、水道料金の基本料金を免除したことにより、料金回収率が減少しましたが、経営状態は概ね良好となっております。
　給水人口が減少する中で、今後も費用の抑制を継続し持続可能な経営に努め、管路の老朽化に伴う更新を計画的に進めてまいります。</t>
    <rPh sb="1" eb="3">
      <t>ブッカ</t>
    </rPh>
    <rPh sb="3" eb="5">
      <t>コウトウ</t>
    </rPh>
    <rPh sb="5" eb="7">
      <t>キンキュウ</t>
    </rPh>
    <rPh sb="7" eb="9">
      <t>タイサク</t>
    </rPh>
    <rPh sb="13" eb="15">
      <t>スイドウ</t>
    </rPh>
    <rPh sb="15" eb="17">
      <t>リョウキン</t>
    </rPh>
    <rPh sb="18" eb="20">
      <t>キホン</t>
    </rPh>
    <rPh sb="20" eb="22">
      <t>リョウキン</t>
    </rPh>
    <rPh sb="23" eb="25">
      <t>メンジョ</t>
    </rPh>
    <rPh sb="33" eb="35">
      <t>リョウキン</t>
    </rPh>
    <rPh sb="35" eb="37">
      <t>カイシュウ</t>
    </rPh>
    <rPh sb="37" eb="38">
      <t>リツ</t>
    </rPh>
    <rPh sb="39" eb="41">
      <t>ゲンショウ</t>
    </rPh>
    <rPh sb="47" eb="49">
      <t>ケイエイ</t>
    </rPh>
    <rPh sb="49" eb="51">
      <t>ジョウタイ</t>
    </rPh>
    <rPh sb="52" eb="53">
      <t>オオム</t>
    </rPh>
    <rPh sb="54" eb="56">
      <t>リョウコウ</t>
    </rPh>
    <rPh sb="67" eb="69">
      <t>キュウスイ</t>
    </rPh>
    <rPh sb="69" eb="71">
      <t>ジンコウ</t>
    </rPh>
    <rPh sb="72" eb="74">
      <t>ゲンショウ</t>
    </rPh>
    <rPh sb="76" eb="77">
      <t>ナカ</t>
    </rPh>
    <rPh sb="79" eb="81">
      <t>コンゴ</t>
    </rPh>
    <rPh sb="82" eb="84">
      <t>ヒヨウ</t>
    </rPh>
    <rPh sb="85" eb="87">
      <t>ヨクセイ</t>
    </rPh>
    <rPh sb="88" eb="90">
      <t>ケイゾク</t>
    </rPh>
    <rPh sb="91" eb="93">
      <t>ジゾク</t>
    </rPh>
    <rPh sb="93" eb="95">
      <t>カノウ</t>
    </rPh>
    <rPh sb="96" eb="98">
      <t>ケイエイ</t>
    </rPh>
    <rPh sb="99" eb="100">
      <t>ツト</t>
    </rPh>
    <rPh sb="102" eb="104">
      <t>カンロ</t>
    </rPh>
    <rPh sb="105" eb="108">
      <t>ロウキュウカ</t>
    </rPh>
    <rPh sb="109" eb="110">
      <t>トモナ</t>
    </rPh>
    <rPh sb="111" eb="113">
      <t>コウシン</t>
    </rPh>
    <rPh sb="114" eb="117">
      <t>ケイカクテキ</t>
    </rPh>
    <rPh sb="118" eb="119">
      <t>スス</t>
    </rPh>
    <phoneticPr fontId="4"/>
  </si>
  <si>
    <t>　経常収支比率及び料金回収率は、物価高騰緊急対策として水道料金の基本料金を免除したため、減少しておりますが、経常収支比率は100％を超えているため、事業運営は成り立っていると考えられます。
　流動比率は、前年度より減少しておりますが100％を超えているため、短期的な債務への支払能力を有していると考えられます。
　企業債残高対給水収益比率は、物価高騰緊急対策として水道料金の基本料金を免除したため、増加となっております。また、類似団体と比較すると数値が高いことから、企業債へ依存している状態です。
　施設利用率は、減少してきておりますが類似団体より高い数値となっております。しかし、有収率が低く、漏水等の収益とならない水量が原因と考えられ、漏水対策の必要があります。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16" eb="18">
      <t>ブッカ</t>
    </rPh>
    <rPh sb="18" eb="20">
      <t>コウトウ</t>
    </rPh>
    <rPh sb="20" eb="22">
      <t>キンキュウ</t>
    </rPh>
    <rPh sb="22" eb="24">
      <t>タイサク</t>
    </rPh>
    <rPh sb="27" eb="29">
      <t>スイドウ</t>
    </rPh>
    <rPh sb="29" eb="31">
      <t>リョウキン</t>
    </rPh>
    <rPh sb="32" eb="34">
      <t>キホン</t>
    </rPh>
    <rPh sb="34" eb="36">
      <t>リョウキン</t>
    </rPh>
    <rPh sb="37" eb="39">
      <t>メンジョ</t>
    </rPh>
    <rPh sb="44" eb="46">
      <t>ゲンショウ</t>
    </rPh>
    <rPh sb="54" eb="56">
      <t>ケイジョウ</t>
    </rPh>
    <rPh sb="56" eb="58">
      <t>シュウシ</t>
    </rPh>
    <rPh sb="58" eb="60">
      <t>ヒリツ</t>
    </rPh>
    <rPh sb="66" eb="67">
      <t>コ</t>
    </rPh>
    <rPh sb="74" eb="76">
      <t>ジギョウ</t>
    </rPh>
    <rPh sb="76" eb="78">
      <t>ウンエイ</t>
    </rPh>
    <rPh sb="79" eb="80">
      <t>ナ</t>
    </rPh>
    <rPh sb="81" eb="82">
      <t>タ</t>
    </rPh>
    <rPh sb="87" eb="88">
      <t>カンガ</t>
    </rPh>
    <rPh sb="96" eb="98">
      <t>リュウドウ</t>
    </rPh>
    <rPh sb="98" eb="100">
      <t>ヒリツ</t>
    </rPh>
    <rPh sb="102" eb="105">
      <t>ゼンネンド</t>
    </rPh>
    <rPh sb="107" eb="109">
      <t>ゲンショウ</t>
    </rPh>
    <rPh sb="121" eb="122">
      <t>コ</t>
    </rPh>
    <rPh sb="129" eb="132">
      <t>タンキテキ</t>
    </rPh>
    <rPh sb="133" eb="135">
      <t>サイム</t>
    </rPh>
    <rPh sb="137" eb="139">
      <t>シハライ</t>
    </rPh>
    <rPh sb="139" eb="141">
      <t>ノウリョク</t>
    </rPh>
    <rPh sb="142" eb="143">
      <t>ユウ</t>
    </rPh>
    <rPh sb="148" eb="149">
      <t>カンガ</t>
    </rPh>
    <rPh sb="157" eb="159">
      <t>キギョウ</t>
    </rPh>
    <rPh sb="159" eb="160">
      <t>サイ</t>
    </rPh>
    <rPh sb="160" eb="162">
      <t>ザンダカ</t>
    </rPh>
    <rPh sb="162" eb="163">
      <t>タイ</t>
    </rPh>
    <rPh sb="163" eb="165">
      <t>キュウスイ</t>
    </rPh>
    <rPh sb="165" eb="167">
      <t>シュウエキ</t>
    </rPh>
    <rPh sb="167" eb="169">
      <t>ヒリツ</t>
    </rPh>
    <rPh sb="171" eb="173">
      <t>ブッカ</t>
    </rPh>
    <rPh sb="173" eb="175">
      <t>コウトウ</t>
    </rPh>
    <rPh sb="175" eb="177">
      <t>キンキュウ</t>
    </rPh>
    <rPh sb="177" eb="179">
      <t>タイサク</t>
    </rPh>
    <rPh sb="182" eb="184">
      <t>スイドウ</t>
    </rPh>
    <rPh sb="184" eb="186">
      <t>リョウキン</t>
    </rPh>
    <rPh sb="187" eb="189">
      <t>キホン</t>
    </rPh>
    <rPh sb="189" eb="191">
      <t>リョウキン</t>
    </rPh>
    <rPh sb="192" eb="194">
      <t>メンジョ</t>
    </rPh>
    <rPh sb="199" eb="201">
      <t>ゾウカ</t>
    </rPh>
    <rPh sb="213" eb="215">
      <t>ルイジ</t>
    </rPh>
    <rPh sb="215" eb="217">
      <t>ダンタイ</t>
    </rPh>
    <rPh sb="218" eb="220">
      <t>ヒカク</t>
    </rPh>
    <rPh sb="223" eb="225">
      <t>スウチ</t>
    </rPh>
    <rPh sb="226" eb="227">
      <t>タカ</t>
    </rPh>
    <rPh sb="233" eb="235">
      <t>キギョウ</t>
    </rPh>
    <rPh sb="235" eb="236">
      <t>サイ</t>
    </rPh>
    <rPh sb="237" eb="239">
      <t>イゾン</t>
    </rPh>
    <rPh sb="243" eb="245">
      <t>ジョウタイ</t>
    </rPh>
    <rPh sb="250" eb="252">
      <t>シセツ</t>
    </rPh>
    <rPh sb="252" eb="255">
      <t>リヨウリツ</t>
    </rPh>
    <rPh sb="257" eb="259">
      <t>ゲンショウ</t>
    </rPh>
    <rPh sb="268" eb="270">
      <t>ルイジ</t>
    </rPh>
    <rPh sb="270" eb="272">
      <t>ダンタイ</t>
    </rPh>
    <rPh sb="274" eb="275">
      <t>タカ</t>
    </rPh>
    <rPh sb="276" eb="278">
      <t>スウチ</t>
    </rPh>
    <rPh sb="291" eb="293">
      <t>ユウシュウ</t>
    </rPh>
    <rPh sb="293" eb="294">
      <t>リツ</t>
    </rPh>
    <rPh sb="295" eb="296">
      <t>ヒク</t>
    </rPh>
    <rPh sb="298" eb="300">
      <t>ロウスイ</t>
    </rPh>
    <rPh sb="300" eb="301">
      <t>トウ</t>
    </rPh>
    <rPh sb="302" eb="304">
      <t>シュウエキ</t>
    </rPh>
    <rPh sb="309" eb="310">
      <t>ミズ</t>
    </rPh>
    <rPh sb="310" eb="311">
      <t>リョウ</t>
    </rPh>
    <rPh sb="312" eb="314">
      <t>ゲンイン</t>
    </rPh>
    <rPh sb="315" eb="316">
      <t>カンガ</t>
    </rPh>
    <rPh sb="320" eb="322">
      <t>ロウスイ</t>
    </rPh>
    <rPh sb="322" eb="324">
      <t>タイサク</t>
    </rPh>
    <rPh sb="325" eb="32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</si>
</sst>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1.29</c:v>
                </c:pt>
                <c:pt idx="2">
                  <c:v>0.81</c:v>
                </c:pt>
                <c:pt idx="3">
                  <c:v>0.84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3-4500-96A9-D35572A1E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3-4500-96A9-D35572A1E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76.959999999999994</c:v>
                </c:pt>
                <c:pt idx="1">
                  <c:v>77.38</c:v>
                </c:pt>
                <c:pt idx="2">
                  <c:v>76.08</c:v>
                </c:pt>
                <c:pt idx="3">
                  <c:v>75.2</c:v>
                </c:pt>
                <c:pt idx="4">
                  <c:v>74.22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8-4101-B50F-85BB7F600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8-4101-B50F-85BB7F600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81.900000000000006</c:v>
                </c:pt>
                <c:pt idx="2">
                  <c:v>82.1</c:v>
                </c:pt>
                <c:pt idx="3">
                  <c:v>82.1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A-405D-9776-D1AC6D9C4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A-405D-9776-D1AC6D9C4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116.27</c:v>
                </c:pt>
                <c:pt idx="1">
                  <c:v>124.97</c:v>
                </c:pt>
                <c:pt idx="2">
                  <c:v>118.48</c:v>
                </c:pt>
                <c:pt idx="3">
                  <c:v>115.47</c:v>
                </c:pt>
                <c:pt idx="4">
                  <c:v>111.39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A-46C7-8B35-364296626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A-46C7-8B35-364296626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47.04</c:v>
                </c:pt>
                <c:pt idx="1">
                  <c:v>42.62</c:v>
                </c:pt>
                <c:pt idx="2">
                  <c:v>43.68</c:v>
                </c:pt>
                <c:pt idx="3">
                  <c:v>44.3</c:v>
                </c:pt>
                <c:pt idx="4">
                  <c:v>45.27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59A-97C2-4DB6F37A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3-459A-97C2-4DB6F37A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29.67</c:v>
                </c:pt>
                <c:pt idx="1">
                  <c:v>33.409999999999997</c:v>
                </c:pt>
                <c:pt idx="2">
                  <c:v>33.49</c:v>
                </c:pt>
                <c:pt idx="3">
                  <c:v>32.47</c:v>
                </c:pt>
                <c:pt idx="4">
                  <c:v>34.880000000000003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C-4B44-A096-4C977162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C-4B44-A096-4C977162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8-42D2-9166-148CC52A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8-42D2-9166-148CC52A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365.32</c:v>
                </c:pt>
                <c:pt idx="1">
                  <c:v>291.23</c:v>
                </c:pt>
                <c:pt idx="2">
                  <c:v>244.13</c:v>
                </c:pt>
                <c:pt idx="3">
                  <c:v>313.06</c:v>
                </c:pt>
                <c:pt idx="4">
                  <c:v>292.82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1-47AF-9765-87A731DB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1-47AF-9765-87A731DB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428.11</c:v>
                </c:pt>
                <c:pt idx="1">
                  <c:v>449.77</c:v>
                </c:pt>
                <c:pt idx="2">
                  <c:v>437.93</c:v>
                </c:pt>
                <c:pt idx="3">
                  <c:v>485.11</c:v>
                </c:pt>
                <c:pt idx="4">
                  <c:v>508.51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7-4F2B-B379-4060C6D8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7-4F2B-B379-4060C6D8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113.14</c:v>
                </c:pt>
                <c:pt idx="1">
                  <c:v>122.32</c:v>
                </c:pt>
                <c:pt idx="2">
                  <c:v>112.54</c:v>
                </c:pt>
                <c:pt idx="3">
                  <c:v>98.2</c:v>
                </c:pt>
                <c:pt idx="4">
                  <c:v>92.87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5-4A61-B3DA-2FF46A1A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5-4A61-B3DA-2FF46A1A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137.94999999999999</c:v>
                </c:pt>
                <c:pt idx="1">
                  <c:v>139.06</c:v>
                </c:pt>
                <c:pt idx="2">
                  <c:v>152.08000000000001</c:v>
                </c:pt>
                <c:pt idx="3">
                  <c:v>160.80000000000001</c:v>
                </c:pt>
                <c:pt idx="4">
                  <c:v>162.63999999999999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9-4C56-9600-F7B6EE40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9-4C56-9600-F7B6EE404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3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青森県　三沢市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A5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37899</v>
      </c>
      <c r="AM8" s="44"/>
      <c r="AN8" s="44"/>
      <c r="AO8" s="44"/>
      <c r="AP8" s="44"/>
      <c r="AQ8" s="44"/>
      <c r="AR8" s="44"/>
      <c r="AS8" s="44"/>
      <c r="AT8" s="45">
        <f>データ!$S$6</f>
        <v>119.39</v>
      </c>
      <c r="AU8" s="46"/>
      <c r="AV8" s="46"/>
      <c r="AW8" s="46"/>
      <c r="AX8" s="46"/>
      <c r="AY8" s="46"/>
      <c r="AZ8" s="46"/>
      <c r="BA8" s="46"/>
      <c r="BB8" s="47">
        <f>データ!$T$6</f>
        <v>317.44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74.040000000000006</v>
      </c>
      <c r="J10" s="46"/>
      <c r="K10" s="46"/>
      <c r="L10" s="46"/>
      <c r="M10" s="46"/>
      <c r="N10" s="46"/>
      <c r="O10" s="80"/>
      <c r="P10" s="47">
        <f>データ!$P$6</f>
        <v>100</v>
      </c>
      <c r="Q10" s="47"/>
      <c r="R10" s="47"/>
      <c r="S10" s="47"/>
      <c r="T10" s="47"/>
      <c r="U10" s="47"/>
      <c r="V10" s="47"/>
      <c r="W10" s="44">
        <f>データ!$Q$6</f>
        <v>3080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37321</v>
      </c>
      <c r="AM10" s="44"/>
      <c r="AN10" s="44"/>
      <c r="AO10" s="44"/>
      <c r="AP10" s="44"/>
      <c r="AQ10" s="44"/>
      <c r="AR10" s="44"/>
      <c r="AS10" s="44"/>
      <c r="AT10" s="45">
        <f>データ!$V$6</f>
        <v>119.87</v>
      </c>
      <c r="AU10" s="46"/>
      <c r="AV10" s="46"/>
      <c r="AW10" s="46"/>
      <c r="AX10" s="46"/>
      <c r="AY10" s="46"/>
      <c r="AZ10" s="46"/>
      <c r="BA10" s="46"/>
      <c r="BB10" s="47">
        <f>データ!$W$6</f>
        <v>311.35000000000002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+OX62YJUoABZe5Yre9kJbBDCNPtiDX1W6KPFid1oLioZ19wuFNJe2iv4IYP6uAEU7Bb/bM3OFKrsjlP6ZlxnNA==" saltValue="VnVKcwcWRFikHRgZ9KMIs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22071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青森県　三沢市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74.040000000000006</v>
      </c>
      <c r="P6" s="21">
        <f t="shared" si="3"/>
        <v>100</v>
      </c>
      <c r="Q6" s="21">
        <f t="shared" si="3"/>
        <v>3080</v>
      </c>
      <c r="R6" s="21">
        <f t="shared" si="3"/>
        <v>37899</v>
      </c>
      <c r="S6" s="21">
        <f t="shared" si="3"/>
        <v>119.39</v>
      </c>
      <c r="T6" s="21">
        <f t="shared" si="3"/>
        <v>317.44</v>
      </c>
      <c r="U6" s="21">
        <f t="shared" si="3"/>
        <v>37321</v>
      </c>
      <c r="V6" s="21">
        <f t="shared" si="3"/>
        <v>119.87</v>
      </c>
      <c r="W6" s="21">
        <f t="shared" si="3"/>
        <v>311.35000000000002</v>
      </c>
      <c r="X6" s="22">
        <f>IF(X7="",NA(),X7)</f>
        <v>116.27</v>
      </c>
      <c r="Y6" s="22">
        <f t="shared" ref="Y6:AG6" si="4">IF(Y7="",NA(),Y7)</f>
        <v>124.97</v>
      </c>
      <c r="Z6" s="22">
        <f t="shared" si="4"/>
        <v>118.48</v>
      </c>
      <c r="AA6" s="22">
        <f t="shared" si="4"/>
        <v>115.47</v>
      </c>
      <c r="AB6" s="22">
        <f t="shared" si="4"/>
        <v>111.39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365.32</v>
      </c>
      <c r="AU6" s="22">
        <f t="shared" ref="AU6:BC6" si="6">IF(AU7="",NA(),AU7)</f>
        <v>291.23</v>
      </c>
      <c r="AV6" s="22">
        <f t="shared" si="6"/>
        <v>244.13</v>
      </c>
      <c r="AW6" s="22">
        <f t="shared" si="6"/>
        <v>313.06</v>
      </c>
      <c r="AX6" s="22">
        <f t="shared" si="6"/>
        <v>292.82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428.11</v>
      </c>
      <c r="BF6" s="22">
        <f t="shared" ref="BF6:BN6" si="7">IF(BF7="",NA(),BF7)</f>
        <v>449.77</v>
      </c>
      <c r="BG6" s="22">
        <f t="shared" si="7"/>
        <v>437.93</v>
      </c>
      <c r="BH6" s="22">
        <f t="shared" si="7"/>
        <v>485.11</v>
      </c>
      <c r="BI6" s="22">
        <f t="shared" si="7"/>
        <v>508.51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113.14</v>
      </c>
      <c r="BQ6" s="22">
        <f t="shared" ref="BQ6:BY6" si="8">IF(BQ7="",NA(),BQ7)</f>
        <v>122.32</v>
      </c>
      <c r="BR6" s="22">
        <f t="shared" si="8"/>
        <v>112.54</v>
      </c>
      <c r="BS6" s="22">
        <f t="shared" si="8"/>
        <v>98.2</v>
      </c>
      <c r="BT6" s="22">
        <f t="shared" si="8"/>
        <v>92.87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137.94999999999999</v>
      </c>
      <c r="CB6" s="22">
        <f t="shared" ref="CB6:CJ6" si="9">IF(CB7="",NA(),CB7)</f>
        <v>139.06</v>
      </c>
      <c r="CC6" s="22">
        <f t="shared" si="9"/>
        <v>152.08000000000001</v>
      </c>
      <c r="CD6" s="22">
        <f t="shared" si="9"/>
        <v>160.80000000000001</v>
      </c>
      <c r="CE6" s="22">
        <f t="shared" si="9"/>
        <v>162.63999999999999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76.959999999999994</v>
      </c>
      <c r="CM6" s="22">
        <f t="shared" ref="CM6:CU6" si="10">IF(CM7="",NA(),CM7)</f>
        <v>77.38</v>
      </c>
      <c r="CN6" s="22">
        <f t="shared" si="10"/>
        <v>76.08</v>
      </c>
      <c r="CO6" s="22">
        <f t="shared" si="10"/>
        <v>75.2</v>
      </c>
      <c r="CP6" s="22">
        <f t="shared" si="10"/>
        <v>74.22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81.8</v>
      </c>
      <c r="CX6" s="22">
        <f t="shared" ref="CX6:DF6" si="11">IF(CX7="",NA(),CX7)</f>
        <v>81.900000000000006</v>
      </c>
      <c r="CY6" s="22">
        <f t="shared" si="11"/>
        <v>82.1</v>
      </c>
      <c r="CZ6" s="22">
        <f t="shared" si="11"/>
        <v>82.1</v>
      </c>
      <c r="DA6" s="22">
        <f t="shared" si="11"/>
        <v>82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47.04</v>
      </c>
      <c r="DI6" s="22">
        <f t="shared" ref="DI6:DQ6" si="12">IF(DI7="",NA(),DI7)</f>
        <v>42.62</v>
      </c>
      <c r="DJ6" s="22">
        <f t="shared" si="12"/>
        <v>43.68</v>
      </c>
      <c r="DK6" s="22">
        <f t="shared" si="12"/>
        <v>44.3</v>
      </c>
      <c r="DL6" s="22">
        <f t="shared" si="12"/>
        <v>45.27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29.67</v>
      </c>
      <c r="DT6" s="22">
        <f t="shared" ref="DT6:EB6" si="13">IF(DT7="",NA(),DT7)</f>
        <v>33.409999999999997</v>
      </c>
      <c r="DU6" s="22">
        <f t="shared" si="13"/>
        <v>33.49</v>
      </c>
      <c r="DV6" s="22">
        <f t="shared" si="13"/>
        <v>32.47</v>
      </c>
      <c r="DW6" s="22">
        <f t="shared" si="13"/>
        <v>34.880000000000003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0.83</v>
      </c>
      <c r="EE6" s="22">
        <f t="shared" ref="EE6:EM6" si="14">IF(EE7="",NA(),EE7)</f>
        <v>1.29</v>
      </c>
      <c r="EF6" s="22">
        <f t="shared" si="14"/>
        <v>0.81</v>
      </c>
      <c r="EG6" s="22">
        <f t="shared" si="14"/>
        <v>0.84</v>
      </c>
      <c r="EH6" s="22">
        <f t="shared" si="14"/>
        <v>0.8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22071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74.040000000000006</v>
      </c>
      <c r="P7" s="25">
        <v>100</v>
      </c>
      <c r="Q7" s="25">
        <v>3080</v>
      </c>
      <c r="R7" s="25">
        <v>37899</v>
      </c>
      <c r="S7" s="25">
        <v>119.39</v>
      </c>
      <c r="T7" s="25">
        <v>317.44</v>
      </c>
      <c r="U7" s="25">
        <v>37321</v>
      </c>
      <c r="V7" s="25">
        <v>119.87</v>
      </c>
      <c r="W7" s="25">
        <v>311.35000000000002</v>
      </c>
      <c r="X7" s="25">
        <v>116.27</v>
      </c>
      <c r="Y7" s="25">
        <v>124.97</v>
      </c>
      <c r="Z7" s="25">
        <v>118.48</v>
      </c>
      <c r="AA7" s="25">
        <v>115.47</v>
      </c>
      <c r="AB7" s="25">
        <v>111.39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365.32</v>
      </c>
      <c r="AU7" s="25">
        <v>291.23</v>
      </c>
      <c r="AV7" s="25">
        <v>244.13</v>
      </c>
      <c r="AW7" s="25">
        <v>313.06</v>
      </c>
      <c r="AX7" s="25">
        <v>292.82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428.11</v>
      </c>
      <c r="BF7" s="25">
        <v>449.77</v>
      </c>
      <c r="BG7" s="25">
        <v>437.93</v>
      </c>
      <c r="BH7" s="25">
        <v>485.11</v>
      </c>
      <c r="BI7" s="25">
        <v>508.51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113.14</v>
      </c>
      <c r="BQ7" s="25">
        <v>122.32</v>
      </c>
      <c r="BR7" s="25">
        <v>112.54</v>
      </c>
      <c r="BS7" s="25">
        <v>98.2</v>
      </c>
      <c r="BT7" s="25">
        <v>92.87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137.94999999999999</v>
      </c>
      <c r="CB7" s="25">
        <v>139.06</v>
      </c>
      <c r="CC7" s="25">
        <v>152.08000000000001</v>
      </c>
      <c r="CD7" s="25">
        <v>160.80000000000001</v>
      </c>
      <c r="CE7" s="25">
        <v>162.63999999999999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76.959999999999994</v>
      </c>
      <c r="CM7" s="25">
        <v>77.38</v>
      </c>
      <c r="CN7" s="25">
        <v>76.08</v>
      </c>
      <c r="CO7" s="25">
        <v>75.2</v>
      </c>
      <c r="CP7" s="25">
        <v>74.22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81.8</v>
      </c>
      <c r="CX7" s="25">
        <v>81.900000000000006</v>
      </c>
      <c r="CY7" s="25">
        <v>82.1</v>
      </c>
      <c r="CZ7" s="25">
        <v>82.1</v>
      </c>
      <c r="DA7" s="25">
        <v>82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47.04</v>
      </c>
      <c r="DI7" s="25">
        <v>42.62</v>
      </c>
      <c r="DJ7" s="25">
        <v>43.68</v>
      </c>
      <c r="DK7" s="25">
        <v>44.3</v>
      </c>
      <c r="DL7" s="25">
        <v>45.27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29.67</v>
      </c>
      <c r="DT7" s="25">
        <v>33.409999999999997</v>
      </c>
      <c r="DU7" s="25">
        <v>33.49</v>
      </c>
      <c r="DV7" s="25">
        <v>32.47</v>
      </c>
      <c r="DW7" s="25">
        <v>34.880000000000003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0.83</v>
      </c>
      <c r="EE7" s="25">
        <v>1.29</v>
      </c>
      <c r="EF7" s="25">
        <v>0.81</v>
      </c>
      <c r="EG7" s="25">
        <v>0.84</v>
      </c>
      <c r="EH7" s="25">
        <v>0.8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　真大</cp:lastModifiedBy>
  <cp:lastPrinted>2025-02-12T02:08:25Z</cp:lastPrinted>
  <dcterms:created xsi:type="dcterms:W3CDTF">2025-01-24T06:43:52Z</dcterms:created>
  <dcterms:modified xsi:type="dcterms:W3CDTF">2025-02-14T04:04:40Z</dcterms:modified>
  <cp:category/>
</cp:coreProperties>
</file>