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Filesv1\300_理財\342 経営比較分析表の策定\Ｒ６\250120 経営比較分析表の分析等について（依頼）\5.確認完了データ\17 下水\06_十和田市\"/>
    </mc:Choice>
  </mc:AlternateContent>
  <xr:revisionPtr revIDLastSave="0" documentId="13_ncr:1_{3761038A-8373-4EB2-BC8B-769EC2ACB02B}" xr6:coauthVersionLast="47" xr6:coauthVersionMax="47" xr10:uidLastSave="{00000000-0000-0000-0000-000000000000}"/>
  <workbookProtection workbookAlgorithmName="SHA-512" workbookHashValue="PWdyPwkWb1ZAJVboOpqto4qHPUPSUZ7P+X5tmlZ0nNYCtqm/EOXgoUXxI+mUV1rXA4R95GrWer7s+Vi655KgQg==" workbookSaltValue="6X6rXTTnqERUQsRqR9tNbg=="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G85" i="4"/>
  <c r="F85" i="4"/>
  <c r="AT10" i="4"/>
  <c r="AL10" i="4"/>
  <c r="I10" i="4"/>
  <c r="AL8" i="4"/>
  <c r="P8" i="4"/>
</calcChain>
</file>

<file path=xl/sharedStrings.xml><?xml version="1.0" encoding="utf-8"?>
<sst xmlns="http://schemas.openxmlformats.org/spreadsheetml/2006/main" count="327" uniqueCount="116">
  <si>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</si>
  <si>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</si>
  <si>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</si>
  <si>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</si>
  <si>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</si>
  <si>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</si>
  <si>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</si>
  <si>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</si>
  <si>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</si>
  <si>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</si>
  <si>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</si>
  <si>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</si>
  <si>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</si>
  <si>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</si>
  <si>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</si>
  <si>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</si>
  <si>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</si>
  <si>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</si>
  <si>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</si>
  <si>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</si>
  <si>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</si>
  <si>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</si>
  <si>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</si>
  <si>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</si>
  <si>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</si>
  <si>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</si>
  <si>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</si>
  <si>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</si>
  <si>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</si>
  <si>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</si>
  <si>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</si>
  <si>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</si>
  <si>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</si>
  <si>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</si>
  <si>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</si>
  <si>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</si>
  <si>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</si>
  <si>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</si>
  <si>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</si>
  <si>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</si>
  <si>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</si>
  <si>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</si>
  <si>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</si>
  <si>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</si>
  <si>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</si>
  <si>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</si>
  <si>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</si>
  <si>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</si>
  <si>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</si>
  <si>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</si>
  <si>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</si>
  <si>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</si>
  <si>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</si>
  <si>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</si>
  <si>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</si>
  <si>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</si>
  <si>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</si>
  <si>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</si>
  <si>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</si>
  <si>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</si>
  <si>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</si>
  <si>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</si>
  <si>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</si>
  <si>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</si>
  <si>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</si>
  <si>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</si>
  <si>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</si>
  <si>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</si>
  <si>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</si>
  <si>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</si>
  <si>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</si>
  <si>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</si>
  <si>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</si>
  <si>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</si>
  <si>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</si>
  <si>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</si>
  <si>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</si>
  <si>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</si>
  <si>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</si>
  <si>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</si>
  <si>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</si>
  <si>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</si>
  <si>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</si>
  <si>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</si>
  <si>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</si>
  <si>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</si>
  <si>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</si>
  <si>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</si>
  <si>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</si>
  <si>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</si>
  <si>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</si>
  <si>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</si>
  <si>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</si>
  <si>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</si>
  <si>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</si>
  <si>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</si>
  <si>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十和田市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</si>
  <si>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</si>
  <si>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</si>
  <si>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</si>
  <si>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</si>
  <si>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</si>
  <si>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</si>
  <si>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</si>
  <si>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</si>
  <si>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</si>
  <si>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</si>
  <si>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</si>
  <si>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</si>
  <si>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</si>
  <si>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</si>
  <si>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</si>
  <si>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</si>
  <si>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「有形固定資産減価償却率」は類似団体よりも高い水準となっているため、資産状況を把握しつつ、浄化槽の長寿命化や取り替え等を検討する必要がある。</t>
    <rPh sb="1" eb="3">
      <t>ユウケイ</t>
    </rPh>
    <rPh sb="3" eb="5">
      <t>コテイ</t>
    </rPh>
    <rPh sb="5" eb="7">
      <t>シサン</t>
    </rPh>
    <rPh sb="7" eb="9">
      <t>ゲンカ</t>
    </rPh>
    <rPh sb="9" eb="11">
      <t>ショウキャク</t>
    </rPh>
    <rPh sb="11" eb="12">
      <t>リツ</t>
    </rPh>
    <rPh sb="14" eb="16">
      <t>ルイジ</t>
    </rPh>
    <rPh sb="16" eb="18">
      <t>ダンタイ</t>
    </rPh>
    <rPh sb="21" eb="22">
      <t>タカ</t>
    </rPh>
    <rPh sb="23" eb="25">
      <t>スイジュン</t>
    </rPh>
    <rPh sb="34" eb="36">
      <t>シサン</t>
    </rPh>
    <rPh sb="36" eb="38">
      <t>ジョウキョウ</t>
    </rPh>
    <rPh sb="39" eb="41">
      <t>ハアク</t>
    </rPh>
    <rPh sb="45" eb="48">
      <t>ジョウカソウ</t>
    </rPh>
    <rPh sb="49" eb="53">
      <t>チョウジュミョウカ</t>
    </rPh>
    <rPh sb="54" eb="55">
      <t>ト</t>
    </rPh>
    <rPh sb="56" eb="57">
      <t>カ</t>
    </rPh>
    <rPh sb="58" eb="59">
      <t>トウ</t>
    </rPh>
    <rPh sb="60" eb="62">
      <t>ケントウ</t>
    </rPh>
    <rPh sb="64" eb="66">
      <t>ヒツヨウ</t>
    </rPh>
    <phoneticPr fontId="4"/>
  </si>
  <si>
    <t xml:space="preserve">経営の改善性・効率性については、現状での使用料向上はあまり見込めないため、市設置型浄化槽への切り替え及び新設の推進を図るとともに、浄化槽の効率的な維持管理方法等の検討を行い、経費の削減に努め、累積欠損金を減らしていかなければならない。
老朽化の状況については、日々の調査や点検により劣化状況を把握し、修繕を迅速に行う等適切な維持管理を行い、浄化槽の延命化に取り組んでいく必要がある。
</t>
    <phoneticPr fontId="4"/>
  </si>
  <si>
    <t>「経常収支比率」「累積欠損金比率」は使用料収入や一般会計からの繰入金等の収益により、維持管理に係る費用等を賄えており、類似団体より良好な状態となっている。
「流動比率」は１年以内に支払う企業債残高を現金預金等の残高が上回っていることから、良好な数値となっているが、類似団体よりも不良な状態となっている。
「企業債残高対事業規模比率」は類似団体よりも良好な状態であるため、企業債の残高を着実に減らし、比率の改善に努める。
「経費回収率」「汚水処理原価」は類似団体よりも不良な状態となっているため、今後は使用料の改定や回収方法を検討する必要がある。
「水洗化率」は処理区域内人口全てが浄化槽を設置しているため、100％である。</t>
    <rPh sb="1" eb="3">
      <t>ケイジョウ</t>
    </rPh>
    <rPh sb="3" eb="5">
      <t>シュウシ</t>
    </rPh>
    <rPh sb="5" eb="7">
      <t>ヒリツ</t>
    </rPh>
    <rPh sb="9" eb="11">
      <t>ルイセキ</t>
    </rPh>
    <rPh sb="11" eb="13">
      <t>ケッソン</t>
    </rPh>
    <rPh sb="13" eb="14">
      <t>キン</t>
    </rPh>
    <rPh sb="14" eb="16">
      <t>ヒリツ</t>
    </rPh>
    <rPh sb="18" eb="21">
      <t>シヨウリョウ</t>
    </rPh>
    <rPh sb="21" eb="23">
      <t>シュウニュウ</t>
    </rPh>
    <rPh sb="24" eb="26">
      <t>イッパン</t>
    </rPh>
    <rPh sb="26" eb="28">
      <t>カイケイ</t>
    </rPh>
    <rPh sb="31" eb="33">
      <t>クリイレ</t>
    </rPh>
    <rPh sb="33" eb="34">
      <t>キン</t>
    </rPh>
    <rPh sb="34" eb="35">
      <t>トウ</t>
    </rPh>
    <rPh sb="36" eb="38">
      <t>シュウエキ</t>
    </rPh>
    <rPh sb="42" eb="44">
      <t>イジ</t>
    </rPh>
    <rPh sb="44" eb="46">
      <t>カンリ</t>
    </rPh>
    <rPh sb="47" eb="48">
      <t>カカ</t>
    </rPh>
    <rPh sb="49" eb="51">
      <t>ヒヨウ</t>
    </rPh>
    <rPh sb="51" eb="52">
      <t>トウ</t>
    </rPh>
    <rPh sb="53" eb="54">
      <t>マカナ</t>
    </rPh>
    <rPh sb="59" eb="61">
      <t>ルイジ</t>
    </rPh>
    <rPh sb="61" eb="63">
      <t>ダンタイ</t>
    </rPh>
    <rPh sb="65" eb="67">
      <t>リョウコウ</t>
    </rPh>
    <rPh sb="68" eb="70">
      <t>ジョウタイ</t>
    </rPh>
    <rPh sb="79" eb="81">
      <t>リュウドウ</t>
    </rPh>
    <rPh sb="81" eb="83">
      <t>ヒリツ</t>
    </rPh>
    <rPh sb="86" eb="87">
      <t>ネン</t>
    </rPh>
    <rPh sb="87" eb="89">
      <t>イナイ</t>
    </rPh>
    <rPh sb="90" eb="92">
      <t>シハラ</t>
    </rPh>
    <rPh sb="93" eb="95">
      <t>キギョウ</t>
    </rPh>
    <rPh sb="95" eb="96">
      <t>サイ</t>
    </rPh>
    <rPh sb="96" eb="98">
      <t>ザンダカ</t>
    </rPh>
    <rPh sb="99" eb="101">
      <t>ゲンキン</t>
    </rPh>
    <rPh sb="101" eb="103">
      <t>ヨキン</t>
    </rPh>
    <rPh sb="103" eb="104">
      <t>トウ</t>
    </rPh>
    <rPh sb="105" eb="107">
      <t>ザンダカ</t>
    </rPh>
    <rPh sb="108" eb="110">
      <t>ウワマワ</t>
    </rPh>
    <rPh sb="119" eb="121">
      <t>リョウコウ</t>
    </rPh>
    <rPh sb="122" eb="124">
      <t>スウチ</t>
    </rPh>
    <rPh sb="132" eb="134">
      <t>ルイジ</t>
    </rPh>
    <rPh sb="134" eb="136">
      <t>ダンタイ</t>
    </rPh>
    <rPh sb="139" eb="141">
      <t>フリョウ</t>
    </rPh>
    <rPh sb="142" eb="144">
      <t>ジョウタイ</t>
    </rPh>
    <rPh sb="167" eb="169">
      <t>ルイジ</t>
    </rPh>
    <rPh sb="169" eb="171">
      <t>ダンタイ</t>
    </rPh>
    <rPh sb="174" eb="176">
      <t>リョウコウ</t>
    </rPh>
    <rPh sb="177" eb="179">
      <t>ジョウタイ</t>
    </rPh>
    <rPh sb="185" eb="187">
      <t>キギョウ</t>
    </rPh>
    <rPh sb="187" eb="188">
      <t>サイ</t>
    </rPh>
    <rPh sb="189" eb="191">
      <t>ザンダカ</t>
    </rPh>
    <rPh sb="192" eb="194">
      <t>チャクジツ</t>
    </rPh>
    <rPh sb="195" eb="196">
      <t>ヘ</t>
    </rPh>
    <rPh sb="199" eb="201">
      <t>ヒリツ</t>
    </rPh>
    <rPh sb="202" eb="204">
      <t>カイゼン</t>
    </rPh>
    <rPh sb="205" eb="206">
      <t>ツト</t>
    </rPh>
    <rPh sb="211" eb="213">
      <t>ケイヒ</t>
    </rPh>
    <rPh sb="213" eb="215">
      <t>カイシュウ</t>
    </rPh>
    <rPh sb="215" eb="216">
      <t>リツ</t>
    </rPh>
    <rPh sb="218" eb="220">
      <t>オスイ</t>
    </rPh>
    <rPh sb="220" eb="222">
      <t>ショリ</t>
    </rPh>
    <rPh sb="222" eb="224">
      <t>ゲンカ</t>
    </rPh>
    <rPh sb="226" eb="228">
      <t>ルイジ</t>
    </rPh>
    <rPh sb="228" eb="230">
      <t>ダンタイ</t>
    </rPh>
    <rPh sb="233" eb="235">
      <t>フリョウ</t>
    </rPh>
    <rPh sb="236" eb="238">
      <t>ジョウタイ</t>
    </rPh>
    <rPh sb="290" eb="293">
      <t>ジョウカソウ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</si>
</sst>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420-45D3-BB4D-2F320AE7F03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420-45D3-BB4D-2F320AE7F03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779-4C1C-AF62-31A78A52571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54.08</c:v>
                </c:pt>
              </c:numCache>
            </c:numRef>
          </c:val>
          <c:smooth val="0"/>
          <c:extLst>
            <c:ext xmlns:c16="http://schemas.microsoft.com/office/drawing/2014/chart" uri="{C3380CC4-5D6E-409C-BE32-E72D297353CC}">
              <c16:uniqueId val="{00000001-8779-4C1C-AF62-31A78A52571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0560-4C2A-B0B3-01662D93098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90.57</c:v>
                </c:pt>
              </c:numCache>
            </c:numRef>
          </c:val>
          <c:smooth val="0"/>
          <c:extLst>
            <c:ext xmlns:c16="http://schemas.microsoft.com/office/drawing/2014/chart" uri="{C3380CC4-5D6E-409C-BE32-E72D297353CC}">
              <c16:uniqueId val="{00000001-0560-4C2A-B0B3-01662D93098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104.46</c:v>
                </c:pt>
              </c:numCache>
            </c:numRef>
          </c:val>
          <c:extLst>
            <c:ext xmlns:c16="http://schemas.microsoft.com/office/drawing/2014/chart" uri="{C3380CC4-5D6E-409C-BE32-E72D297353CC}">
              <c16:uniqueId val="{00000000-209A-4347-8DF2-2D0262CE83F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96.95</c:v>
                </c:pt>
              </c:numCache>
            </c:numRef>
          </c:val>
          <c:smooth val="0"/>
          <c:extLst>
            <c:ext xmlns:c16="http://schemas.microsoft.com/office/drawing/2014/chart" uri="{C3380CC4-5D6E-409C-BE32-E72D297353CC}">
              <c16:uniqueId val="{00000001-209A-4347-8DF2-2D0262CE83F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55.91</c:v>
                </c:pt>
              </c:numCache>
            </c:numRef>
          </c:val>
          <c:extLst>
            <c:ext xmlns:c16="http://schemas.microsoft.com/office/drawing/2014/chart" uri="{C3380CC4-5D6E-409C-BE32-E72D297353CC}">
              <c16:uniqueId val="{00000000-D3A3-4244-A2BD-BD532DA53B2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26.92</c:v>
                </c:pt>
              </c:numCache>
            </c:numRef>
          </c:val>
          <c:smooth val="0"/>
          <c:extLst>
            <c:ext xmlns:c16="http://schemas.microsoft.com/office/drawing/2014/chart" uri="{C3380CC4-5D6E-409C-BE32-E72D297353CC}">
              <c16:uniqueId val="{00000001-D3A3-4244-A2BD-BD532DA53B2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8F9-46DD-B9E7-B727FE38238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8F9-46DD-B9E7-B727FE38238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52.43</c:v>
                </c:pt>
              </c:numCache>
            </c:numRef>
          </c:val>
          <c:extLst>
            <c:ext xmlns:c16="http://schemas.microsoft.com/office/drawing/2014/chart" uri="{C3380CC4-5D6E-409C-BE32-E72D297353CC}">
              <c16:uniqueId val="{00000000-9D85-4D39-A3E1-E2F9332D6EA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91.33</c:v>
                </c:pt>
              </c:numCache>
            </c:numRef>
          </c:val>
          <c:smooth val="0"/>
          <c:extLst>
            <c:ext xmlns:c16="http://schemas.microsoft.com/office/drawing/2014/chart" uri="{C3380CC4-5D6E-409C-BE32-E72D297353CC}">
              <c16:uniqueId val="{00000001-9D85-4D39-A3E1-E2F9332D6EA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105.52</c:v>
                </c:pt>
              </c:numCache>
            </c:numRef>
          </c:val>
          <c:extLst>
            <c:ext xmlns:c16="http://schemas.microsoft.com/office/drawing/2014/chart" uri="{C3380CC4-5D6E-409C-BE32-E72D297353CC}">
              <c16:uniqueId val="{00000000-B5E7-421E-9523-5698C99A01B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126.97</c:v>
                </c:pt>
              </c:numCache>
            </c:numRef>
          </c:val>
          <c:smooth val="0"/>
          <c:extLst>
            <c:ext xmlns:c16="http://schemas.microsoft.com/office/drawing/2014/chart" uri="{C3380CC4-5D6E-409C-BE32-E72D297353CC}">
              <c16:uniqueId val="{00000001-B5E7-421E-9523-5698C99A01B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227.59</c:v>
                </c:pt>
              </c:numCache>
            </c:numRef>
          </c:val>
          <c:extLst>
            <c:ext xmlns:c16="http://schemas.microsoft.com/office/drawing/2014/chart" uri="{C3380CC4-5D6E-409C-BE32-E72D297353CC}">
              <c16:uniqueId val="{00000000-E0DA-4EF7-8A38-18A6CB33CA8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338.47</c:v>
                </c:pt>
              </c:numCache>
            </c:numRef>
          </c:val>
          <c:smooth val="0"/>
          <c:extLst>
            <c:ext xmlns:c16="http://schemas.microsoft.com/office/drawing/2014/chart" uri="{C3380CC4-5D6E-409C-BE32-E72D297353CC}">
              <c16:uniqueId val="{00000001-E0DA-4EF7-8A38-18A6CB33CA8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53.9</c:v>
                </c:pt>
              </c:numCache>
            </c:numRef>
          </c:val>
          <c:extLst>
            <c:ext xmlns:c16="http://schemas.microsoft.com/office/drawing/2014/chart" uri="{C3380CC4-5D6E-409C-BE32-E72D297353CC}">
              <c16:uniqueId val="{00000000-B076-43CE-AA0B-6C207E5DD0C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56.06</c:v>
                </c:pt>
              </c:numCache>
            </c:numRef>
          </c:val>
          <c:smooth val="0"/>
          <c:extLst>
            <c:ext xmlns:c16="http://schemas.microsoft.com/office/drawing/2014/chart" uri="{C3380CC4-5D6E-409C-BE32-E72D297353CC}">
              <c16:uniqueId val="{00000001-B076-43CE-AA0B-6C207E5DD0C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369.25</c:v>
                </c:pt>
              </c:numCache>
            </c:numRef>
          </c:val>
          <c:extLst>
            <c:ext xmlns:c16="http://schemas.microsoft.com/office/drawing/2014/chart" uri="{C3380CC4-5D6E-409C-BE32-E72D297353CC}">
              <c16:uniqueId val="{00000000-0CBC-403E-8BB9-CE617F8E555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304.36</c:v>
                </c:pt>
              </c:numCache>
            </c:numRef>
          </c:val>
          <c:smooth val="0"/>
          <c:extLst>
            <c:ext xmlns:c16="http://schemas.microsoft.com/office/drawing/2014/chart" uri="{C3380CC4-5D6E-409C-BE32-E72D297353CC}">
              <c16:uniqueId val="{00000001-0CBC-403E-8BB9-CE617F8E555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【111.69】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O15"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青森県　十和田市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特定地域生活排水処理</v>
      </c>
      <c r="Q8" s="39"/>
      <c r="R8" s="39"/>
      <c r="S8" s="39"/>
      <c r="T8" s="39"/>
      <c r="U8" s="39"/>
      <c r="V8" s="39"/>
      <c r="W8" s="39" t="str">
        <f>データ!L6</f>
        <v>K2</v>
      </c>
      <c r="X8" s="39"/>
      <c r="Y8" s="39"/>
      <c r="Z8" s="39"/>
      <c r="AA8" s="39"/>
      <c r="AB8" s="39"/>
      <c r="AC8" s="39"/>
      <c r="AD8" s="40" t="str">
        <f>データ!$M$6</f>
        <v>非設置</v>
      </c>
      <c r="AE8" s="40"/>
      <c r="AF8" s="40"/>
      <c r="AG8" s="40"/>
      <c r="AH8" s="40"/>
      <c r="AI8" s="40"/>
      <c r="AJ8" s="40"/>
      <c r="AK8" s="3"/>
      <c r="AL8" s="41">
        <f>データ!S6</f>
        <v>58328</v>
      </c>
      <c r="AM8" s="41"/>
      <c r="AN8" s="41"/>
      <c r="AO8" s="41"/>
      <c r="AP8" s="41"/>
      <c r="AQ8" s="41"/>
      <c r="AR8" s="41"/>
      <c r="AS8" s="41"/>
      <c r="AT8" s="34">
        <f>データ!T6</f>
        <v>725.65</v>
      </c>
      <c r="AU8" s="34"/>
      <c r="AV8" s="34"/>
      <c r="AW8" s="34"/>
      <c r="AX8" s="34"/>
      <c r="AY8" s="34"/>
      <c r="AZ8" s="34"/>
      <c r="BA8" s="34"/>
      <c r="BB8" s="34">
        <f>データ!U6</f>
        <v>80.38</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35.799999999999997</v>
      </c>
      <c r="J10" s="34"/>
      <c r="K10" s="34"/>
      <c r="L10" s="34"/>
      <c r="M10" s="34"/>
      <c r="N10" s="34"/>
      <c r="O10" s="34"/>
      <c r="P10" s="34">
        <f>データ!P6</f>
        <v>2.65</v>
      </c>
      <c r="Q10" s="34"/>
      <c r="R10" s="34"/>
      <c r="S10" s="34"/>
      <c r="T10" s="34"/>
      <c r="U10" s="34"/>
      <c r="V10" s="34"/>
      <c r="W10" s="34">
        <f>データ!Q6</f>
        <v>100</v>
      </c>
      <c r="X10" s="34"/>
      <c r="Y10" s="34"/>
      <c r="Z10" s="34"/>
      <c r="AA10" s="34"/>
      <c r="AB10" s="34"/>
      <c r="AC10" s="34"/>
      <c r="AD10" s="41">
        <f>データ!R6</f>
        <v>4045</v>
      </c>
      <c r="AE10" s="41"/>
      <c r="AF10" s="41"/>
      <c r="AG10" s="41"/>
      <c r="AH10" s="41"/>
      <c r="AI10" s="41"/>
      <c r="AJ10" s="41"/>
      <c r="AK10" s="2"/>
      <c r="AL10" s="41">
        <f>データ!V6</f>
        <v>1530</v>
      </c>
      <c r="AM10" s="41"/>
      <c r="AN10" s="41"/>
      <c r="AO10" s="41"/>
      <c r="AP10" s="41"/>
      <c r="AQ10" s="41"/>
      <c r="AR10" s="41"/>
      <c r="AS10" s="41"/>
      <c r="AT10" s="34">
        <f>データ!W6</f>
        <v>0</v>
      </c>
      <c r="AU10" s="34"/>
      <c r="AV10" s="34"/>
      <c r="AW10" s="34"/>
      <c r="AX10" s="34"/>
      <c r="AY10" s="34"/>
      <c r="AZ10" s="34"/>
      <c r="BA10" s="34"/>
      <c r="BB10" s="34" t="str">
        <f>データ!X6</f>
        <v>-</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115</v>
      </c>
      <c r="BM16" s="80"/>
      <c r="BN16" s="80"/>
      <c r="BO16" s="80"/>
      <c r="BP16" s="80"/>
      <c r="BQ16" s="80"/>
      <c r="BR16" s="80"/>
      <c r="BS16" s="80"/>
      <c r="BT16" s="80"/>
      <c r="BU16" s="80"/>
      <c r="BV16" s="80"/>
      <c r="BW16" s="80"/>
      <c r="BX16" s="80"/>
      <c r="BY16" s="80"/>
      <c r="BZ16" s="8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【96.62】</v>
      </c>
      <c r="F85" s="12" t="str">
        <f>データ!AT6</f>
        <v>【111.69】</v>
      </c>
      <c r="G85" s="12" t="str">
        <f>データ!BE6</f>
        <v>【111.29】</v>
      </c>
      <c r="H85" s="12" t="str">
        <f>データ!BP6</f>
        <v>【349.83】</v>
      </c>
      <c r="I85" s="12" t="str">
        <f>データ!CA6</f>
        <v>【53.65】</v>
      </c>
      <c r="J85" s="12" t="str">
        <f>データ!CL6</f>
        <v>【307.86】</v>
      </c>
      <c r="K85" s="12" t="str">
        <f>データ!CW6</f>
        <v>【54.61】</v>
      </c>
      <c r="L85" s="12" t="str">
        <f>データ!DH6</f>
        <v>【85.31】</v>
      </c>
      <c r="M85" s="12" t="str">
        <f>データ!DS6</f>
        <v>【25.25】</v>
      </c>
      <c r="N85" s="12" t="str">
        <f>データ!ED6</f>
        <v>【-】</v>
      </c>
      <c r="O85" s="12" t="str">
        <f>データ!EO6</f>
        <v>【-】</v>
      </c>
    </row>
  </sheetData>
  <sheetProtection algorithmName="SHA-512" hashValue="CXypDicz9oJpCu/NJ0FjY+gO1sEmMm0txw4O0U7u981zeLc4YSRH9CjgbSt8455jmRRHn6rZN1/yKERohRLeAg==" saltValue="4D1+egFFsq1xUAgnTb+ha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22063</v>
      </c>
      <c r="D6" s="19">
        <f t="shared" si="3"/>
        <v>46</v>
      </c>
      <c r="E6" s="19">
        <f t="shared" si="3"/>
        <v>18</v>
      </c>
      <c r="F6" s="19">
        <f t="shared" si="3"/>
        <v>0</v>
      </c>
      <c r="G6" s="19">
        <f t="shared" si="3"/>
        <v>0</v>
      </c>
      <c r="H6" s="19" t="str">
        <f t="shared" si="3"/>
        <v>青森県　十和田市</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35.799999999999997</v>
      </c>
      <c r="P6" s="20">
        <f t="shared" si="3"/>
        <v>2.65</v>
      </c>
      <c r="Q6" s="20">
        <f t="shared" si="3"/>
        <v>100</v>
      </c>
      <c r="R6" s="20">
        <f t="shared" si="3"/>
        <v>4045</v>
      </c>
      <c r="S6" s="20">
        <f t="shared" si="3"/>
        <v>58328</v>
      </c>
      <c r="T6" s="20">
        <f t="shared" si="3"/>
        <v>725.65</v>
      </c>
      <c r="U6" s="20">
        <f t="shared" si="3"/>
        <v>80.38</v>
      </c>
      <c r="V6" s="20">
        <f t="shared" si="3"/>
        <v>1530</v>
      </c>
      <c r="W6" s="20">
        <f t="shared" si="3"/>
        <v>0</v>
      </c>
      <c r="X6" s="20" t="str">
        <f t="shared" si="3"/>
        <v>-</v>
      </c>
      <c r="Y6" s="21" t="str">
        <f>IF(Y7="",NA(),Y7)</f>
        <v>-</v>
      </c>
      <c r="Z6" s="21" t="str">
        <f t="shared" ref="Z6:AH6" si="4">IF(Z7="",NA(),Z7)</f>
        <v>-</v>
      </c>
      <c r="AA6" s="21" t="str">
        <f t="shared" si="4"/>
        <v>-</v>
      </c>
      <c r="AB6" s="21" t="str">
        <f t="shared" si="4"/>
        <v>-</v>
      </c>
      <c r="AC6" s="21">
        <f t="shared" si="4"/>
        <v>104.46</v>
      </c>
      <c r="AD6" s="21" t="str">
        <f t="shared" si="4"/>
        <v>-</v>
      </c>
      <c r="AE6" s="21" t="str">
        <f t="shared" si="4"/>
        <v>-</v>
      </c>
      <c r="AF6" s="21" t="str">
        <f t="shared" si="4"/>
        <v>-</v>
      </c>
      <c r="AG6" s="21" t="str">
        <f t="shared" si="4"/>
        <v>-</v>
      </c>
      <c r="AH6" s="21">
        <f t="shared" si="4"/>
        <v>96.95</v>
      </c>
      <c r="AI6" s="20" t="str">
        <f>IF(AI7="","",IF(AI7="-","【-】","【"&amp;SUBSTITUTE(TEXT(AI7,"#,##0.00"),"-","△")&amp;"】"))</f>
        <v>【96.62】</v>
      </c>
      <c r="AJ6" s="21" t="str">
        <f>IF(AJ7="",NA(),AJ7)</f>
        <v>-</v>
      </c>
      <c r="AK6" s="21" t="str">
        <f t="shared" ref="AK6:AS6" si="5">IF(AK7="",NA(),AK7)</f>
        <v>-</v>
      </c>
      <c r="AL6" s="21" t="str">
        <f t="shared" si="5"/>
        <v>-</v>
      </c>
      <c r="AM6" s="21" t="str">
        <f t="shared" si="5"/>
        <v>-</v>
      </c>
      <c r="AN6" s="21">
        <f t="shared" si="5"/>
        <v>52.43</v>
      </c>
      <c r="AO6" s="21" t="str">
        <f t="shared" si="5"/>
        <v>-</v>
      </c>
      <c r="AP6" s="21" t="str">
        <f t="shared" si="5"/>
        <v>-</v>
      </c>
      <c r="AQ6" s="21" t="str">
        <f t="shared" si="5"/>
        <v>-</v>
      </c>
      <c r="AR6" s="21" t="str">
        <f t="shared" si="5"/>
        <v>-</v>
      </c>
      <c r="AS6" s="21">
        <f t="shared" si="5"/>
        <v>91.33</v>
      </c>
      <c r="AT6" s="20" t="str">
        <f>IF(AT7="","",IF(AT7="-","【-】","【"&amp;SUBSTITUTE(TEXT(AT7,"#,##0.00"),"-","△")&amp;"】"))</f>
        <v>【111.69】</v>
      </c>
      <c r="AU6" s="21" t="str">
        <f>IF(AU7="",NA(),AU7)</f>
        <v>-</v>
      </c>
      <c r="AV6" s="21" t="str">
        <f t="shared" ref="AV6:BD6" si="6">IF(AV7="",NA(),AV7)</f>
        <v>-</v>
      </c>
      <c r="AW6" s="21" t="str">
        <f t="shared" si="6"/>
        <v>-</v>
      </c>
      <c r="AX6" s="21" t="str">
        <f t="shared" si="6"/>
        <v>-</v>
      </c>
      <c r="AY6" s="21">
        <f t="shared" si="6"/>
        <v>105.52</v>
      </c>
      <c r="AZ6" s="21" t="str">
        <f t="shared" si="6"/>
        <v>-</v>
      </c>
      <c r="BA6" s="21" t="str">
        <f t="shared" si="6"/>
        <v>-</v>
      </c>
      <c r="BB6" s="21" t="str">
        <f t="shared" si="6"/>
        <v>-</v>
      </c>
      <c r="BC6" s="21" t="str">
        <f t="shared" si="6"/>
        <v>-</v>
      </c>
      <c r="BD6" s="21">
        <f t="shared" si="6"/>
        <v>126.97</v>
      </c>
      <c r="BE6" s="20" t="str">
        <f>IF(BE7="","",IF(BE7="-","【-】","【"&amp;SUBSTITUTE(TEXT(BE7,"#,##0.00"),"-","△")&amp;"】"))</f>
        <v>【111.29】</v>
      </c>
      <c r="BF6" s="21" t="str">
        <f>IF(BF7="",NA(),BF7)</f>
        <v>-</v>
      </c>
      <c r="BG6" s="21" t="str">
        <f t="shared" ref="BG6:BO6" si="7">IF(BG7="",NA(),BG7)</f>
        <v>-</v>
      </c>
      <c r="BH6" s="21" t="str">
        <f t="shared" si="7"/>
        <v>-</v>
      </c>
      <c r="BI6" s="21" t="str">
        <f t="shared" si="7"/>
        <v>-</v>
      </c>
      <c r="BJ6" s="21">
        <f t="shared" si="7"/>
        <v>227.59</v>
      </c>
      <c r="BK6" s="21" t="str">
        <f t="shared" si="7"/>
        <v>-</v>
      </c>
      <c r="BL6" s="21" t="str">
        <f t="shared" si="7"/>
        <v>-</v>
      </c>
      <c r="BM6" s="21" t="str">
        <f t="shared" si="7"/>
        <v>-</v>
      </c>
      <c r="BN6" s="21" t="str">
        <f t="shared" si="7"/>
        <v>-</v>
      </c>
      <c r="BO6" s="21">
        <f t="shared" si="7"/>
        <v>338.47</v>
      </c>
      <c r="BP6" s="20" t="str">
        <f>IF(BP7="","",IF(BP7="-","【-】","【"&amp;SUBSTITUTE(TEXT(BP7,"#,##0.00"),"-","△")&amp;"】"))</f>
        <v>【349.83】</v>
      </c>
      <c r="BQ6" s="21" t="str">
        <f>IF(BQ7="",NA(),BQ7)</f>
        <v>-</v>
      </c>
      <c r="BR6" s="21" t="str">
        <f t="shared" ref="BR6:BZ6" si="8">IF(BR7="",NA(),BR7)</f>
        <v>-</v>
      </c>
      <c r="BS6" s="21" t="str">
        <f t="shared" si="8"/>
        <v>-</v>
      </c>
      <c r="BT6" s="21" t="str">
        <f t="shared" si="8"/>
        <v>-</v>
      </c>
      <c r="BU6" s="21">
        <f t="shared" si="8"/>
        <v>53.9</v>
      </c>
      <c r="BV6" s="21" t="str">
        <f t="shared" si="8"/>
        <v>-</v>
      </c>
      <c r="BW6" s="21" t="str">
        <f t="shared" si="8"/>
        <v>-</v>
      </c>
      <c r="BX6" s="21" t="str">
        <f t="shared" si="8"/>
        <v>-</v>
      </c>
      <c r="BY6" s="21" t="str">
        <f t="shared" si="8"/>
        <v>-</v>
      </c>
      <c r="BZ6" s="21">
        <f t="shared" si="8"/>
        <v>56.06</v>
      </c>
      <c r="CA6" s="20" t="str">
        <f>IF(CA7="","",IF(CA7="-","【-】","【"&amp;SUBSTITUTE(TEXT(CA7,"#,##0.00"),"-","△")&amp;"】"))</f>
        <v>【53.65】</v>
      </c>
      <c r="CB6" s="21" t="str">
        <f>IF(CB7="",NA(),CB7)</f>
        <v>-</v>
      </c>
      <c r="CC6" s="21" t="str">
        <f t="shared" ref="CC6:CK6" si="9">IF(CC7="",NA(),CC7)</f>
        <v>-</v>
      </c>
      <c r="CD6" s="21" t="str">
        <f t="shared" si="9"/>
        <v>-</v>
      </c>
      <c r="CE6" s="21" t="str">
        <f t="shared" si="9"/>
        <v>-</v>
      </c>
      <c r="CF6" s="21">
        <f t="shared" si="9"/>
        <v>369.25</v>
      </c>
      <c r="CG6" s="21" t="str">
        <f t="shared" si="9"/>
        <v>-</v>
      </c>
      <c r="CH6" s="21" t="str">
        <f t="shared" si="9"/>
        <v>-</v>
      </c>
      <c r="CI6" s="21" t="str">
        <f t="shared" si="9"/>
        <v>-</v>
      </c>
      <c r="CJ6" s="21" t="str">
        <f t="shared" si="9"/>
        <v>-</v>
      </c>
      <c r="CK6" s="21">
        <f t="shared" si="9"/>
        <v>304.36</v>
      </c>
      <c r="CL6" s="20" t="str">
        <f>IF(CL7="","",IF(CL7="-","【-】","【"&amp;SUBSTITUTE(TEXT(CL7,"#,##0.00"),"-","△")&amp;"】"))</f>
        <v>【307.86】</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t="str">
        <f t="shared" si="10"/>
        <v>-</v>
      </c>
      <c r="CV6" s="21">
        <f t="shared" si="10"/>
        <v>54.08</v>
      </c>
      <c r="CW6" s="20" t="str">
        <f>IF(CW7="","",IF(CW7="-","【-】","【"&amp;SUBSTITUTE(TEXT(CW7,"#,##0.00"),"-","△")&amp;"】"))</f>
        <v>【54.61】</v>
      </c>
      <c r="CX6" s="21" t="str">
        <f>IF(CX7="",NA(),CX7)</f>
        <v>-</v>
      </c>
      <c r="CY6" s="21" t="str">
        <f t="shared" ref="CY6:DG6" si="11">IF(CY7="",NA(),CY7)</f>
        <v>-</v>
      </c>
      <c r="CZ6" s="21" t="str">
        <f t="shared" si="11"/>
        <v>-</v>
      </c>
      <c r="DA6" s="21" t="str">
        <f t="shared" si="11"/>
        <v>-</v>
      </c>
      <c r="DB6" s="21">
        <f t="shared" si="11"/>
        <v>100</v>
      </c>
      <c r="DC6" s="21" t="str">
        <f t="shared" si="11"/>
        <v>-</v>
      </c>
      <c r="DD6" s="21" t="str">
        <f t="shared" si="11"/>
        <v>-</v>
      </c>
      <c r="DE6" s="21" t="str">
        <f t="shared" si="11"/>
        <v>-</v>
      </c>
      <c r="DF6" s="21" t="str">
        <f t="shared" si="11"/>
        <v>-</v>
      </c>
      <c r="DG6" s="21">
        <f t="shared" si="11"/>
        <v>90.57</v>
      </c>
      <c r="DH6" s="20" t="str">
        <f>IF(DH7="","",IF(DH7="-","【-】","【"&amp;SUBSTITUTE(TEXT(DH7,"#,##0.00"),"-","△")&amp;"】"))</f>
        <v>【85.31】</v>
      </c>
      <c r="DI6" s="21" t="str">
        <f>IF(DI7="",NA(),DI7)</f>
        <v>-</v>
      </c>
      <c r="DJ6" s="21" t="str">
        <f t="shared" ref="DJ6:DR6" si="12">IF(DJ7="",NA(),DJ7)</f>
        <v>-</v>
      </c>
      <c r="DK6" s="21" t="str">
        <f t="shared" si="12"/>
        <v>-</v>
      </c>
      <c r="DL6" s="21" t="str">
        <f t="shared" si="12"/>
        <v>-</v>
      </c>
      <c r="DM6" s="21">
        <f t="shared" si="12"/>
        <v>55.91</v>
      </c>
      <c r="DN6" s="21" t="str">
        <f t="shared" si="12"/>
        <v>-</v>
      </c>
      <c r="DO6" s="21" t="str">
        <f t="shared" si="12"/>
        <v>-</v>
      </c>
      <c r="DP6" s="21" t="str">
        <f t="shared" si="12"/>
        <v>-</v>
      </c>
      <c r="DQ6" s="21" t="str">
        <f t="shared" si="12"/>
        <v>-</v>
      </c>
      <c r="DR6" s="21">
        <f t="shared" si="12"/>
        <v>26.92</v>
      </c>
      <c r="DS6" s="20" t="str">
        <f>IF(DS7="","",IF(DS7="-","【-】","【"&amp;SUBSTITUTE(TEXT(DS7,"#,##0.00"),"-","△")&amp;"】"))</f>
        <v>【25.25】</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2023</v>
      </c>
      <c r="C7" s="23">
        <v>22063</v>
      </c>
      <c r="D7" s="23">
        <v>46</v>
      </c>
      <c r="E7" s="23">
        <v>18</v>
      </c>
      <c r="F7" s="23">
        <v>0</v>
      </c>
      <c r="G7" s="23">
        <v>0</v>
      </c>
      <c r="H7" s="23" t="s">
        <v>96</v>
      </c>
      <c r="I7" s="23" t="s">
        <v>97</v>
      </c>
      <c r="J7" s="23" t="s">
        <v>98</v>
      </c>
      <c r="K7" s="23" t="s">
        <v>99</v>
      </c>
      <c r="L7" s="23" t="s">
        <v>100</v>
      </c>
      <c r="M7" s="23" t="s">
        <v>101</v>
      </c>
      <c r="N7" s="24" t="s">
        <v>102</v>
      </c>
      <c r="O7" s="24">
        <v>35.799999999999997</v>
      </c>
      <c r="P7" s="24">
        <v>2.65</v>
      </c>
      <c r="Q7" s="24">
        <v>100</v>
      </c>
      <c r="R7" s="24">
        <v>4045</v>
      </c>
      <c r="S7" s="24">
        <v>58328</v>
      </c>
      <c r="T7" s="24">
        <v>725.65</v>
      </c>
      <c r="U7" s="24">
        <v>80.38</v>
      </c>
      <c r="V7" s="24">
        <v>1530</v>
      </c>
      <c r="W7" s="24">
        <v>0</v>
      </c>
      <c r="X7" s="24" t="s">
        <v>102</v>
      </c>
      <c r="Y7" s="24" t="s">
        <v>102</v>
      </c>
      <c r="Z7" s="24" t="s">
        <v>102</v>
      </c>
      <c r="AA7" s="24" t="s">
        <v>102</v>
      </c>
      <c r="AB7" s="24" t="s">
        <v>102</v>
      </c>
      <c r="AC7" s="24">
        <v>104.46</v>
      </c>
      <c r="AD7" s="24" t="s">
        <v>102</v>
      </c>
      <c r="AE7" s="24" t="s">
        <v>102</v>
      </c>
      <c r="AF7" s="24" t="s">
        <v>102</v>
      </c>
      <c r="AG7" s="24" t="s">
        <v>102</v>
      </c>
      <c r="AH7" s="24">
        <v>96.95</v>
      </c>
      <c r="AI7" s="24">
        <v>96.62</v>
      </c>
      <c r="AJ7" s="24" t="s">
        <v>102</v>
      </c>
      <c r="AK7" s="24" t="s">
        <v>102</v>
      </c>
      <c r="AL7" s="24" t="s">
        <v>102</v>
      </c>
      <c r="AM7" s="24" t="s">
        <v>102</v>
      </c>
      <c r="AN7" s="24">
        <v>52.43</v>
      </c>
      <c r="AO7" s="24" t="s">
        <v>102</v>
      </c>
      <c r="AP7" s="24" t="s">
        <v>102</v>
      </c>
      <c r="AQ7" s="24" t="s">
        <v>102</v>
      </c>
      <c r="AR7" s="24" t="s">
        <v>102</v>
      </c>
      <c r="AS7" s="24">
        <v>91.33</v>
      </c>
      <c r="AT7" s="24">
        <v>111.69</v>
      </c>
      <c r="AU7" s="24" t="s">
        <v>102</v>
      </c>
      <c r="AV7" s="24" t="s">
        <v>102</v>
      </c>
      <c r="AW7" s="24" t="s">
        <v>102</v>
      </c>
      <c r="AX7" s="24" t="s">
        <v>102</v>
      </c>
      <c r="AY7" s="24">
        <v>105.52</v>
      </c>
      <c r="AZ7" s="24" t="s">
        <v>102</v>
      </c>
      <c r="BA7" s="24" t="s">
        <v>102</v>
      </c>
      <c r="BB7" s="24" t="s">
        <v>102</v>
      </c>
      <c r="BC7" s="24" t="s">
        <v>102</v>
      </c>
      <c r="BD7" s="24">
        <v>126.97</v>
      </c>
      <c r="BE7" s="24">
        <v>111.29</v>
      </c>
      <c r="BF7" s="24" t="s">
        <v>102</v>
      </c>
      <c r="BG7" s="24" t="s">
        <v>102</v>
      </c>
      <c r="BH7" s="24" t="s">
        <v>102</v>
      </c>
      <c r="BI7" s="24" t="s">
        <v>102</v>
      </c>
      <c r="BJ7" s="24">
        <v>227.59</v>
      </c>
      <c r="BK7" s="24" t="s">
        <v>102</v>
      </c>
      <c r="BL7" s="24" t="s">
        <v>102</v>
      </c>
      <c r="BM7" s="24" t="s">
        <v>102</v>
      </c>
      <c r="BN7" s="24" t="s">
        <v>102</v>
      </c>
      <c r="BO7" s="24">
        <v>338.47</v>
      </c>
      <c r="BP7" s="24">
        <v>349.83</v>
      </c>
      <c r="BQ7" s="24" t="s">
        <v>102</v>
      </c>
      <c r="BR7" s="24" t="s">
        <v>102</v>
      </c>
      <c r="BS7" s="24" t="s">
        <v>102</v>
      </c>
      <c r="BT7" s="24" t="s">
        <v>102</v>
      </c>
      <c r="BU7" s="24">
        <v>53.9</v>
      </c>
      <c r="BV7" s="24" t="s">
        <v>102</v>
      </c>
      <c r="BW7" s="24" t="s">
        <v>102</v>
      </c>
      <c r="BX7" s="24" t="s">
        <v>102</v>
      </c>
      <c r="BY7" s="24" t="s">
        <v>102</v>
      </c>
      <c r="BZ7" s="24">
        <v>56.06</v>
      </c>
      <c r="CA7" s="24">
        <v>53.65</v>
      </c>
      <c r="CB7" s="24" t="s">
        <v>102</v>
      </c>
      <c r="CC7" s="24" t="s">
        <v>102</v>
      </c>
      <c r="CD7" s="24" t="s">
        <v>102</v>
      </c>
      <c r="CE7" s="24" t="s">
        <v>102</v>
      </c>
      <c r="CF7" s="24">
        <v>369.25</v>
      </c>
      <c r="CG7" s="24" t="s">
        <v>102</v>
      </c>
      <c r="CH7" s="24" t="s">
        <v>102</v>
      </c>
      <c r="CI7" s="24" t="s">
        <v>102</v>
      </c>
      <c r="CJ7" s="24" t="s">
        <v>102</v>
      </c>
      <c r="CK7" s="24">
        <v>304.36</v>
      </c>
      <c r="CL7" s="24">
        <v>307.86</v>
      </c>
      <c r="CM7" s="24" t="s">
        <v>102</v>
      </c>
      <c r="CN7" s="24" t="s">
        <v>102</v>
      </c>
      <c r="CO7" s="24" t="s">
        <v>102</v>
      </c>
      <c r="CP7" s="24" t="s">
        <v>102</v>
      </c>
      <c r="CQ7" s="24" t="s">
        <v>102</v>
      </c>
      <c r="CR7" s="24" t="s">
        <v>102</v>
      </c>
      <c r="CS7" s="24" t="s">
        <v>102</v>
      </c>
      <c r="CT7" s="24" t="s">
        <v>102</v>
      </c>
      <c r="CU7" s="24" t="s">
        <v>102</v>
      </c>
      <c r="CV7" s="24">
        <v>54.08</v>
      </c>
      <c r="CW7" s="24">
        <v>54.61</v>
      </c>
      <c r="CX7" s="24" t="s">
        <v>102</v>
      </c>
      <c r="CY7" s="24" t="s">
        <v>102</v>
      </c>
      <c r="CZ7" s="24" t="s">
        <v>102</v>
      </c>
      <c r="DA7" s="24" t="s">
        <v>102</v>
      </c>
      <c r="DB7" s="24">
        <v>100</v>
      </c>
      <c r="DC7" s="24" t="s">
        <v>102</v>
      </c>
      <c r="DD7" s="24" t="s">
        <v>102</v>
      </c>
      <c r="DE7" s="24" t="s">
        <v>102</v>
      </c>
      <c r="DF7" s="24" t="s">
        <v>102</v>
      </c>
      <c r="DG7" s="24">
        <v>90.57</v>
      </c>
      <c r="DH7" s="24">
        <v>85.31</v>
      </c>
      <c r="DI7" s="24" t="s">
        <v>102</v>
      </c>
      <c r="DJ7" s="24" t="s">
        <v>102</v>
      </c>
      <c r="DK7" s="24" t="s">
        <v>102</v>
      </c>
      <c r="DL7" s="24" t="s">
        <v>102</v>
      </c>
      <c r="DM7" s="24">
        <v>55.91</v>
      </c>
      <c r="DN7" s="24" t="s">
        <v>102</v>
      </c>
      <c r="DO7" s="24" t="s">
        <v>102</v>
      </c>
      <c r="DP7" s="24" t="s">
        <v>102</v>
      </c>
      <c r="DQ7" s="24" t="s">
        <v>102</v>
      </c>
      <c r="DR7" s="24">
        <v>26.92</v>
      </c>
      <c r="DS7" s="24">
        <v>25.25</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平　真大</cp:lastModifiedBy>
  <dcterms:created xsi:type="dcterms:W3CDTF">2024-12-19T01:34:23Z</dcterms:created>
  <dcterms:modified xsi:type="dcterms:W3CDTF">2025-02-20T02:20:30Z</dcterms:modified>
  <cp:category/>
</cp:coreProperties>
</file>