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5\03 （提出用）経営比較分析表\"/>
    </mc:Choice>
  </mc:AlternateContent>
  <workbookProtection workbookAlgorithmName="SHA-512" workbookHashValue="r+2h1zYDz3VFGkGrnVOEYcmDxxOUPZSMtRJxhzDKS6BWzCaObA2JXRjpiXHdqoiCkO1Zj3QZnUtfBlKqsyOLWg==" workbookSaltValue="kbi7DMhob0x+Gd2uWcD4e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P10" i="4"/>
  <c r="I10" i="4"/>
  <c r="AT8" i="4"/>
  <c r="AL8" i="4"/>
  <c r="W8" i="4"/>
  <c r="P8" i="4"/>
  <c r="B6"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<sst xmlns="http://schemas.openxmlformats.org/spreadsheetml/2006/main" count="231" uniqueCount="117">
  <si>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</si>
  <si>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</si>
  <si>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</si>
  <si>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</si>
  <si>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</si>
  <si>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</si>
  <si>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</si>
  <si>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</si>
  <si>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</si>
  <si>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</si>
  <si>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</si>
  <si>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</si>
  <si>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</si>
  <si>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</si>
  <si>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</si>
  <si>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</si>
  <si>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</si>
  <si>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</si>
  <si>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</si>
  <si>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</si>
  <si>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</si>
  <si>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</si>
  <si>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</si>
  <si>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</si>
  <si>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</si>
  <si>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</si>
  <si>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</si>
  <si>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</si>
  <si>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</si>
  <si>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</si>
  <si>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</si>
  <si>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</si>
  <si>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</si>
  <si>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</si>
  <si>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</si>
  <si>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</si>
  <si>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</si>
  <si>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</si>
  <si>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</si>
  <si>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</si>
  <si>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</si>
  <si>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</si>
  <si>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</si>
  <si>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</si>
  <si>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</si>
  <si>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</si>
  <si>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</si>
  <si>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</si>
  <si>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</si>
  <si>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</si>
  <si>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</si>
  <si>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</si>
  <si>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</si>
  <si>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</si>
  <si>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</si>
  <si>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</si>
  <si>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</si>
  <si>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</si>
  <si>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</si>
  <si>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</si>
  <si>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</si>
  <si>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</si>
  <si>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</si>
  <si>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</si>
  <si>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</si>
  <si>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</si>
  <si>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</si>
  <si>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</si>
  <si>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</si>
  <si>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</si>
  <si>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</si>
  <si>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</si>
  <si>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</si>
  <si>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</si>
  <si>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</si>
  <si>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</si>
  <si>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</si>
  <si>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</si>
  <si>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</si>
  <si>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</si>
  <si>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</si>
  <si>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</si>
  <si>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</si>
  <si>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</si>
  <si>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</si>
  <si>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</si>
  <si>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</si>
  <si>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</si>
  <si>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</si>
  <si>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</si>
  <si>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</si>
  <si>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</si>
  <si>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</si>
  <si>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</si>
  <si>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</si>
  <si>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</si>
  <si>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</si>
  <si>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</si>
  <si>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</si>
  <si>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</si>
  <si>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</si>
  <si>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</si>
  <si>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</si>
  <si>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</si>
  <si>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</si>
  <si>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</si>
  <si>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</si>
  <si>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</si>
  <si>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</si>
  <si>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</si>
  <si>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</si>
  <si>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</si>
  <si>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</si>
  <si>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</si>
  <si>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営の健全性・効率性については、使用料の増加及び水洗化率の大幅な向上はあまり見込めないため、効率的な維持管理により経費を抑えるとともに、不明水対策を強化することで有収率を上げ、累積欠損金を減らすことが必要である。計画に基づいた事業実施で事業費の平準化を図り、借入額を償還額内に収めることにより、着実に企業債残高を減らしていかなければならない。
　老朽化の状況については、ストックマネジメント計画を策定し、それに基づき耐用年数までに更新・改善工事に取り組んでいく必要がある。</t>
    <rPh sb="30" eb="32">
      <t>オオハバ</t>
    </rPh>
    <phoneticPr fontId="4"/>
  </si>
  <si>
    <t xml:space="preserve">「有形固定資産減価償却率」は増加傾向にあり、類似団体より高い水準で推移している。前年度で完了した処理施設更新事業により、固定資産が増えたことから今後比率が下がると予想される。
「管渠老朽化率」「管渠改善率」は供用開始から34年であるため耐用年数（50年）を超えている管渠がなく、未だ０％である。
</t>
    <rPh sb="40" eb="43">
      <t>ゼンネンド</t>
    </rPh>
    <rPh sb="44" eb="46">
      <t>カンリョウ</t>
    </rPh>
    <rPh sb="65" eb="66">
      <t>フ</t>
    </rPh>
    <rPh sb="72" eb="74">
      <t>コンゴ</t>
    </rPh>
    <rPh sb="97" eb="99">
      <t>カンキョ</t>
    </rPh>
    <rPh sb="99" eb="101">
      <t>カイゼン</t>
    </rPh>
    <rPh sb="101" eb="102">
      <t>リツ</t>
    </rPh>
    <phoneticPr fontId="4"/>
  </si>
  <si>
    <t>「経常収支比率」は減価償却費や企業債利息の減少により、経営損失を抑えられたことから増加しているが、「累積欠損金比率」は退職給付引当金が繰入となったことから特別利益が減少し当年度純損失となり、前年度よりも高くなっており、類似団体より不良な状態となっている。
「流動比率」は翌年度支払い分の未払金が減少したことにより未払金相当額の現金預金が減少したことから前年度よりも低くなっており、また、平成26年度に会計基準の見直しにより大幅に減となったことにより、依然類似団体より低い水準である。
「企業債残高対事業規模比率」は過去の企業債完済等により前年度より減少はしているものの、依然類似団体より高い。
「経費回収率」「汚水処理原価」は老朽化に伴う施設修繕等により維持管理に係る修繕費が増加したことから、前年度よりも低い水準となっており、類似団体より不良な状態となっている。
「施設利用率」はほぼ横ばい状況にあり、類似団体より低い水準であるため、今後予測される人口減少による処理能力の余剰部分の有効利用を検討する必要がある。
「水洗化率」は類似団体より高い水準であるが、ここ５年ほぼ横ばい状態であるため、加入率の向上を図る必要がある。</t>
    <rPh sb="9" eb="11">
      <t>ゲンカ</t>
    </rPh>
    <rPh sb="11" eb="13">
      <t>ショウキャク</t>
    </rPh>
    <rPh sb="13" eb="14">
      <t>ヒ</t>
    </rPh>
    <rPh sb="15" eb="17">
      <t>キギョウ</t>
    </rPh>
    <rPh sb="17" eb="18">
      <t>サイ</t>
    </rPh>
    <rPh sb="18" eb="20">
      <t>リソク</t>
    </rPh>
    <rPh sb="21" eb="23">
      <t>ゲンショウ</t>
    </rPh>
    <rPh sb="27" eb="29">
      <t>ケイエイ</t>
    </rPh>
    <rPh sb="29" eb="31">
      <t>ソンシツ</t>
    </rPh>
    <rPh sb="32" eb="33">
      <t>オサ</t>
    </rPh>
    <rPh sb="41" eb="43">
      <t>ゾウカ</t>
    </rPh>
    <rPh sb="50" eb="52">
      <t>ルイセキ</t>
    </rPh>
    <rPh sb="52" eb="54">
      <t>ケッソン</t>
    </rPh>
    <rPh sb="54" eb="55">
      <t>キン</t>
    </rPh>
    <rPh sb="55" eb="57">
      <t>ヒリツ</t>
    </rPh>
    <rPh sb="59" eb="61">
      <t>タイショク</t>
    </rPh>
    <rPh sb="61" eb="63">
      <t>キュウフ</t>
    </rPh>
    <rPh sb="63" eb="65">
      <t>ヒキアテ</t>
    </rPh>
    <rPh sb="65" eb="66">
      <t>キン</t>
    </rPh>
    <rPh sb="67" eb="69">
      <t>クリイレ</t>
    </rPh>
    <rPh sb="77" eb="79">
      <t>トクベツ</t>
    </rPh>
    <rPh sb="79" eb="81">
      <t>リエキ</t>
    </rPh>
    <rPh sb="82" eb="84">
      <t>ゲンショウ</t>
    </rPh>
    <rPh sb="85" eb="88">
      <t>トウネンド</t>
    </rPh>
    <rPh sb="88" eb="89">
      <t>ジュン</t>
    </rPh>
    <rPh sb="89" eb="91">
      <t>ソンシツ</t>
    </rPh>
    <rPh sb="95" eb="98">
      <t>ゼンネンド</t>
    </rPh>
    <rPh sb="101" eb="102">
      <t>タカ</t>
    </rPh>
    <rPh sb="109" eb="111">
      <t>ルイジ</t>
    </rPh>
    <rPh sb="111" eb="113">
      <t>ダンタイ</t>
    </rPh>
    <rPh sb="115" eb="117">
      <t>フリョウ</t>
    </rPh>
    <rPh sb="118" eb="120">
      <t>ジョウタイ</t>
    </rPh>
    <rPh sb="131" eb="133">
      <t>ヒリツ</t>
    </rPh>
    <rPh sb="135" eb="138">
      <t>ヨクネンド</t>
    </rPh>
    <rPh sb="138" eb="140">
      <t>シハラ</t>
    </rPh>
    <rPh sb="141" eb="142">
      <t>ブン</t>
    </rPh>
    <rPh sb="143" eb="144">
      <t>ミ</t>
    </rPh>
    <rPh sb="144" eb="145">
      <t>バラ</t>
    </rPh>
    <rPh sb="145" eb="146">
      <t>キン</t>
    </rPh>
    <rPh sb="147" eb="149">
      <t>ゲンショウ</t>
    </rPh>
    <rPh sb="156" eb="158">
      <t>ミバライ</t>
    </rPh>
    <rPh sb="158" eb="159">
      <t>キン</t>
    </rPh>
    <rPh sb="159" eb="161">
      <t>ソウトウ</t>
    </rPh>
    <rPh sb="161" eb="162">
      <t>ガク</t>
    </rPh>
    <rPh sb="163" eb="165">
      <t>ゲンキン</t>
    </rPh>
    <rPh sb="165" eb="167">
      <t>ヨキン</t>
    </rPh>
    <rPh sb="168" eb="170">
      <t>ゲンショウ</t>
    </rPh>
    <rPh sb="176" eb="179">
      <t>ゼンネンド</t>
    </rPh>
    <rPh sb="182" eb="183">
      <t>ヒク</t>
    </rPh>
    <rPh sb="225" eb="227">
      <t>イゼン</t>
    </rPh>
    <rPh sb="235" eb="237">
      <t>スイジュン</t>
    </rPh>
    <rPh sb="257" eb="259">
      <t>カコ</t>
    </rPh>
    <rPh sb="260" eb="262">
      <t>キギョウ</t>
    </rPh>
    <rPh sb="262" eb="263">
      <t>サイ</t>
    </rPh>
    <rPh sb="263" eb="265">
      <t>カンサイ</t>
    </rPh>
    <rPh sb="265" eb="266">
      <t>トウ</t>
    </rPh>
    <rPh sb="274" eb="276">
      <t>ゲンショウ</t>
    </rPh>
    <rPh sb="313" eb="316">
      <t>ロウキュウカ</t>
    </rPh>
    <rPh sb="317" eb="318">
      <t>トモナ</t>
    </rPh>
    <rPh sb="319" eb="321">
      <t>シセツ</t>
    </rPh>
    <rPh sb="321" eb="323">
      <t>シュウゼン</t>
    </rPh>
    <rPh sb="323" eb="324">
      <t>トウ</t>
    </rPh>
    <rPh sb="327" eb="329">
      <t>イジ</t>
    </rPh>
    <rPh sb="329" eb="331">
      <t>カンリ</t>
    </rPh>
    <rPh sb="332" eb="333">
      <t>カカ</t>
    </rPh>
    <rPh sb="334" eb="337">
      <t>シュウゼンヒ</t>
    </rPh>
    <rPh sb="338" eb="340">
      <t>ゾウカ</t>
    </rPh>
    <rPh sb="347" eb="350">
      <t>ゼンネンド</t>
    </rPh>
    <rPh sb="353" eb="354">
      <t>ヒク</t>
    </rPh>
    <rPh sb="355" eb="357">
      <t>スイジュン</t>
    </rPh>
    <rPh sb="410" eb="412">
      <t>スイジュン</t>
    </rPh>
    <rPh sb="418" eb="420">
      <t>コンゴ</t>
    </rPh>
    <rPh sb="420" eb="422">
      <t>ヨソク</t>
    </rPh>
    <rPh sb="425" eb="427">
      <t>ジンコウ</t>
    </rPh>
    <rPh sb="427" eb="429">
      <t>ゲンショウ</t>
    </rPh>
    <rPh sb="432" eb="434">
      <t>ショリ</t>
    </rPh>
    <rPh sb="434" eb="436">
      <t>ノウリョク</t>
    </rPh>
    <rPh sb="437" eb="439">
      <t>ヨジョウ</t>
    </rPh>
    <rPh sb="439" eb="441">
      <t>ブブン</t>
    </rPh>
    <rPh sb="442" eb="444">
      <t>ユウコウ</t>
    </rPh>
    <rPh sb="444" eb="446">
      <t>リヨウ</t>
    </rPh>
    <rPh sb="447" eb="449">
      <t>ケントウ</t>
    </rPh>
    <rPh sb="451" eb="453">
      <t>ヒツヨウ</t>
    </rPh>
    <rPh sb="465" eb="467">
      <t>ルイジ</t>
    </rPh>
    <rPh sb="467" eb="469">
      <t>ダンタイ</t>
    </rPh>
    <rPh sb="471" eb="472">
      <t>タカ</t>
    </rPh>
    <rPh sb="473" eb="475">
      <t>スイジュン</t>
    </rPh>
    <rPh sb="497" eb="499">
      <t>カニュウ</t>
    </rPh>
    <rPh sb="499" eb="500">
      <t>リツ</t>
    </rPh>
    <rPh sb="501" eb="503">
      <t>コウジョウ</t>
    </rPh>
    <rPh sb="504" eb="505">
      <t>ハカ</t>
    </rPh>
    <rPh sb="506" eb="5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</si>
</sst>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BE-42F5-8BBB-F12A564E56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5EBE-42F5-8BBB-F12A564E56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100.67</c:v>
                </c:pt>
                <c:pt idx="1">
                  <c:v>100.43</c:v>
                </c:pt>
                <c:pt idx="2">
                  <c:v>92.87</c:v>
                </c:pt>
                <c:pt idx="3">
                  <c:v>93.92</c:v>
                </c:pt>
                <c:pt idx="4">
                  <c:v>94.88</c:v>
                </c:pt>
              </c:numCache>
            </c:numRef>
          </c:val>
          <c:extLst>
            <c:ext xmlns:c16="http://schemas.microsoft.com/office/drawing/2014/chart" uri="{C3380CC4-5D6E-409C-BE32-E72D297353CC}">
              <c16:uniqueId val="{00000000-5522-402F-BAA4-8349859BD0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103.09</c:v>
                </c:pt>
                <c:pt idx="2">
                  <c:v>102.11</c:v>
                </c:pt>
                <c:pt idx="3">
                  <c:v>101.91</c:v>
                </c:pt>
                <c:pt idx="4">
                  <c:v>103.07</c:v>
                </c:pt>
              </c:numCache>
            </c:numRef>
          </c:val>
          <c:smooth val="0"/>
          <c:extLst>
            <c:ext xmlns:c16="http://schemas.microsoft.com/office/drawing/2014/chart" uri="{C3380CC4-5D6E-409C-BE32-E72D297353CC}">
              <c16:uniqueId val="{00000001-5522-402F-BAA4-8349859BD0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38.909999999999997</c:v>
                </c:pt>
                <c:pt idx="1">
                  <c:v>40.590000000000003</c:v>
                </c:pt>
                <c:pt idx="2">
                  <c:v>42.33</c:v>
                </c:pt>
                <c:pt idx="3">
                  <c:v>44.2</c:v>
                </c:pt>
                <c:pt idx="4">
                  <c:v>46.07</c:v>
                </c:pt>
              </c:numCache>
            </c:numRef>
          </c:val>
          <c:extLst>
            <c:ext xmlns:c16="http://schemas.microsoft.com/office/drawing/2014/chart" uri="{C3380CC4-5D6E-409C-BE32-E72D297353CC}">
              <c16:uniqueId val="{00000000-2AF3-43D3-9979-273BF91C49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24.8</c:v>
                </c:pt>
                <c:pt idx="2">
                  <c:v>28.12</c:v>
                </c:pt>
                <c:pt idx="3">
                  <c:v>28.79</c:v>
                </c:pt>
                <c:pt idx="4">
                  <c:v>30.5</c:v>
                </c:pt>
              </c:numCache>
            </c:numRef>
          </c:val>
          <c:smooth val="0"/>
          <c:extLst>
            <c:ext xmlns:c16="http://schemas.microsoft.com/office/drawing/2014/chart" uri="{C3380CC4-5D6E-409C-BE32-E72D297353CC}">
              <c16:uniqueId val="{00000001-2AF3-43D3-9979-273BF91C49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F2-46BD-8655-2794AFB029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1F2-46BD-8655-2794AFB029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1163.44</c:v>
                </c:pt>
                <c:pt idx="1">
                  <c:v>1169.06</c:v>
                </c:pt>
                <c:pt idx="2">
                  <c:v>1224</c:v>
                </c:pt>
                <c:pt idx="3">
                  <c:v>1269.5999999999999</c:v>
                </c:pt>
                <c:pt idx="4">
                  <c:v>1310.3599999999999</c:v>
                </c:pt>
              </c:numCache>
            </c:numRef>
          </c:val>
          <c:extLst>
            <c:ext xmlns:c16="http://schemas.microsoft.com/office/drawing/2014/chart" uri="{C3380CC4-5D6E-409C-BE32-E72D297353CC}">
              <c16:uniqueId val="{00000000-0ECD-4C3A-8139-31D19D9D3A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101.24</c:v>
                </c:pt>
                <c:pt idx="2">
                  <c:v>124.9</c:v>
                </c:pt>
                <c:pt idx="3">
                  <c:v>124.8</c:v>
                </c:pt>
                <c:pt idx="4">
                  <c:v>120.64</c:v>
                </c:pt>
              </c:numCache>
            </c:numRef>
          </c:val>
          <c:smooth val="0"/>
          <c:extLst>
            <c:ext xmlns:c16="http://schemas.microsoft.com/office/drawing/2014/chart" uri="{C3380CC4-5D6E-409C-BE32-E72D297353CC}">
              <c16:uniqueId val="{00000001-0ECD-4C3A-8139-31D19D9D3A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23.55</c:v>
                </c:pt>
                <c:pt idx="1">
                  <c:v>23.24</c:v>
                </c:pt>
                <c:pt idx="2">
                  <c:v>29.45</c:v>
                </c:pt>
                <c:pt idx="3">
                  <c:v>31.37</c:v>
                </c:pt>
                <c:pt idx="4">
                  <c:v>26.09</c:v>
                </c:pt>
              </c:numCache>
            </c:numRef>
          </c:val>
          <c:extLst>
            <c:ext xmlns:c16="http://schemas.microsoft.com/office/drawing/2014/chart" uri="{C3380CC4-5D6E-409C-BE32-E72D297353CC}">
              <c16:uniqueId val="{00000000-14A1-43C9-A710-304773088C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37.24</c:v>
                </c:pt>
                <c:pt idx="2">
                  <c:v>33.58</c:v>
                </c:pt>
                <c:pt idx="3">
                  <c:v>35.42</c:v>
                </c:pt>
                <c:pt idx="4">
                  <c:v>39.82</c:v>
                </c:pt>
              </c:numCache>
            </c:numRef>
          </c:val>
          <c:smooth val="0"/>
          <c:extLst>
            <c:ext xmlns:c16="http://schemas.microsoft.com/office/drawing/2014/chart" uri="{C3380CC4-5D6E-409C-BE32-E72D297353CC}">
              <c16:uniqueId val="{00000001-14A1-43C9-A710-304773088C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1469.23</c:v>
                </c:pt>
                <c:pt idx="1">
                  <c:v>1288.82</c:v>
                </c:pt>
                <c:pt idx="2">
                  <c:v>1112.74</c:v>
                </c:pt>
                <c:pt idx="3">
                  <c:v>1003.35</c:v>
                </c:pt>
                <c:pt idx="4">
                  <c:v>893.9</c:v>
                </c:pt>
              </c:numCache>
            </c:numRef>
          </c:val>
          <c:extLst>
            <c:ext xmlns:c16="http://schemas.microsoft.com/office/drawing/2014/chart" uri="{C3380CC4-5D6E-409C-BE32-E72D297353CC}">
              <c16:uniqueId val="{00000000-D0C9-4C50-AFB3-93A9A96730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783.8</c:v>
                </c:pt>
                <c:pt idx="2">
                  <c:v>778.81</c:v>
                </c:pt>
                <c:pt idx="3">
                  <c:v>718.49</c:v>
                </c:pt>
                <c:pt idx="4">
                  <c:v>743.31</c:v>
                </c:pt>
              </c:numCache>
            </c:numRef>
          </c:val>
          <c:smooth val="0"/>
          <c:extLst>
            <c:ext xmlns:c16="http://schemas.microsoft.com/office/drawing/2014/chart" uri="{C3380CC4-5D6E-409C-BE32-E72D297353CC}">
              <c16:uniqueId val="{00000001-D0C9-4C50-AFB3-93A9A96730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77.510000000000005</c:v>
                </c:pt>
                <c:pt idx="1">
                  <c:v>64.900000000000006</c:v>
                </c:pt>
                <c:pt idx="2">
                  <c:v>70.069999999999993</c:v>
                </c:pt>
                <c:pt idx="3">
                  <c:v>70.48</c:v>
                </c:pt>
                <c:pt idx="4">
                  <c:v>61.23</c:v>
                </c:pt>
              </c:numCache>
            </c:numRef>
          </c:val>
          <c:extLst>
            <c:ext xmlns:c16="http://schemas.microsoft.com/office/drawing/2014/chart" uri="{C3380CC4-5D6E-409C-BE32-E72D297353CC}">
              <c16:uniqueId val="{00000000-60C9-497F-AE48-377E5E3287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68.11</c:v>
                </c:pt>
                <c:pt idx="2">
                  <c:v>67.23</c:v>
                </c:pt>
                <c:pt idx="3">
                  <c:v>61.82</c:v>
                </c:pt>
                <c:pt idx="4">
                  <c:v>61.15</c:v>
                </c:pt>
              </c:numCache>
            </c:numRef>
          </c:val>
          <c:smooth val="0"/>
          <c:extLst>
            <c:ext xmlns:c16="http://schemas.microsoft.com/office/drawing/2014/chart" uri="{C3380CC4-5D6E-409C-BE32-E72D297353CC}">
              <c16:uniqueId val="{00000001-60C9-497F-AE48-377E5E3287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265.16000000000003</c:v>
                </c:pt>
                <c:pt idx="1">
                  <c:v>317.36</c:v>
                </c:pt>
                <c:pt idx="2">
                  <c:v>294.3</c:v>
                </c:pt>
                <c:pt idx="3">
                  <c:v>294.04000000000002</c:v>
                </c:pt>
                <c:pt idx="4">
                  <c:v>339.64</c:v>
                </c:pt>
              </c:numCache>
            </c:numRef>
          </c:val>
          <c:extLst>
            <c:ext xmlns:c16="http://schemas.microsoft.com/office/drawing/2014/chart" uri="{C3380CC4-5D6E-409C-BE32-E72D297353CC}">
              <c16:uniqueId val="{00000000-6106-4C2E-9C79-7E3D4F6751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222.41</c:v>
                </c:pt>
                <c:pt idx="2">
                  <c:v>228.21</c:v>
                </c:pt>
                <c:pt idx="3">
                  <c:v>246.9</c:v>
                </c:pt>
                <c:pt idx="4">
                  <c:v>250.43</c:v>
                </c:pt>
              </c:numCache>
            </c:numRef>
          </c:val>
          <c:smooth val="0"/>
          <c:extLst>
            <c:ext xmlns:c16="http://schemas.microsoft.com/office/drawing/2014/chart" uri="{C3380CC4-5D6E-409C-BE32-E72D297353CC}">
              <c16:uniqueId val="{00000001-6106-4C2E-9C79-7E3D4F6751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34.6</c:v>
                </c:pt>
                <c:pt idx="1">
                  <c:v>34.64</c:v>
                </c:pt>
                <c:pt idx="2">
                  <c:v>33.03</c:v>
                </c:pt>
                <c:pt idx="3">
                  <c:v>32.35</c:v>
                </c:pt>
                <c:pt idx="4">
                  <c:v>31.74</c:v>
                </c:pt>
              </c:numCache>
            </c:numRef>
          </c:val>
          <c:extLst>
            <c:ext xmlns:c16="http://schemas.microsoft.com/office/drawing/2014/chart" uri="{C3380CC4-5D6E-409C-BE32-E72D297353CC}">
              <c16:uniqueId val="{00000000-1B83-4D4F-8AF6-7279616165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55.26</c:v>
                </c:pt>
                <c:pt idx="2">
                  <c:v>54.54</c:v>
                </c:pt>
                <c:pt idx="3">
                  <c:v>52.9</c:v>
                </c:pt>
                <c:pt idx="4">
                  <c:v>52.63</c:v>
                </c:pt>
              </c:numCache>
            </c:numRef>
          </c:val>
          <c:smooth val="0"/>
          <c:extLst>
            <c:ext xmlns:c16="http://schemas.microsoft.com/office/drawing/2014/chart" uri="{C3380CC4-5D6E-409C-BE32-E72D297353CC}">
              <c16:uniqueId val="{00000001-1B83-4D4F-8AF6-7279616165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95.68</c:v>
                </c:pt>
                <c:pt idx="1">
                  <c:v>95.92</c:v>
                </c:pt>
                <c:pt idx="2">
                  <c:v>96.03</c:v>
                </c:pt>
                <c:pt idx="3">
                  <c:v>96.18</c:v>
                </c:pt>
                <c:pt idx="4">
                  <c:v>96.45</c:v>
                </c:pt>
              </c:numCache>
            </c:numRef>
          </c:val>
          <c:extLst>
            <c:ext xmlns:c16="http://schemas.microsoft.com/office/drawing/2014/chart" uri="{C3380CC4-5D6E-409C-BE32-E72D297353CC}">
              <c16:uniqueId val="{00000000-84CD-4185-9E34-601B5B011F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90.52</c:v>
                </c:pt>
                <c:pt idx="2">
                  <c:v>90.3</c:v>
                </c:pt>
                <c:pt idx="3">
                  <c:v>90.3</c:v>
                </c:pt>
                <c:pt idx="4">
                  <c:v>90.32</c:v>
                </c:pt>
              </c:numCache>
            </c:numRef>
          </c:val>
          <c:smooth val="0"/>
          <c:extLst>
            <c:ext xmlns:c16="http://schemas.microsoft.com/office/drawing/2014/chart" uri="{C3380CC4-5D6E-409C-BE32-E72D297353CC}">
              <c16:uniqueId val="{00000001-84CD-4185-9E34-601B5B011F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十和田市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58328</v>
      </c>
      <c r="AM8" s="36"/>
      <c r="AN8" s="36"/>
      <c r="AO8" s="36"/>
      <c r="AP8" s="36"/>
      <c r="AQ8" s="36"/>
      <c r="AR8" s="36"/>
      <c r="AS8" s="36"/>
      <c r="AT8" s="37">
        <f>データ!T6</f>
        <v>725.65</v>
      </c>
      <c r="AU8" s="37"/>
      <c r="AV8" s="37"/>
      <c r="AW8" s="37"/>
      <c r="AX8" s="37"/>
      <c r="AY8" s="37"/>
      <c r="AZ8" s="37"/>
      <c r="BA8" s="37"/>
      <c r="BB8" s="37">
        <f>データ!U6</f>
        <v>80.38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63.96</v>
      </c>
      <c r="J10" s="37"/>
      <c r="K10" s="37"/>
      <c r="L10" s="37"/>
      <c r="M10" s="37"/>
      <c r="N10" s="37"/>
      <c r="O10" s="37"/>
      <c r="P10" s="37">
        <f>データ!P6</f>
        <v>11.29</v>
      </c>
      <c r="Q10" s="37"/>
      <c r="R10" s="37"/>
      <c r="S10" s="37"/>
      <c r="T10" s="37"/>
      <c r="U10" s="37"/>
      <c r="V10" s="37"/>
      <c r="W10" s="37">
        <f>データ!Q6</f>
        <v>98.76</v>
      </c>
      <c r="X10" s="37"/>
      <c r="Y10" s="37"/>
      <c r="Z10" s="37"/>
      <c r="AA10" s="37"/>
      <c r="AB10" s="37"/>
      <c r="AC10" s="37"/>
      <c r="AD10" s="36">
        <f>データ!R6</f>
        <v>4045</v>
      </c>
      <c r="AE10" s="36"/>
      <c r="AF10" s="36"/>
      <c r="AG10" s="36"/>
      <c r="AH10" s="36"/>
      <c r="AI10" s="36"/>
      <c r="AJ10" s="36"/>
      <c r="AK10" s="2"/>
      <c r="AL10" s="36">
        <f>データ!V6</f>
        <v>6531</v>
      </c>
      <c r="AM10" s="36"/>
      <c r="AN10" s="36"/>
      <c r="AO10" s="36"/>
      <c r="AP10" s="36"/>
      <c r="AQ10" s="36"/>
      <c r="AR10" s="36"/>
      <c r="AS10" s="36"/>
      <c r="AT10" s="37">
        <f>データ!W6</f>
        <v>7.77</v>
      </c>
      <c r="AU10" s="37"/>
      <c r="AV10" s="37"/>
      <c r="AW10" s="37"/>
      <c r="AX10" s="37"/>
      <c r="AY10" s="37"/>
      <c r="AZ10" s="37"/>
      <c r="BA10" s="37"/>
      <c r="BB10" s="37">
        <f>データ!X6</f>
        <v>840.54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116</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kONU78XsHc56kMtf9PJ9Ur2hLrs/ffHpd7DkZofAlKY2y51hIGOAyj92TUriMaWueOwO6jl4ZtBxdGu+QjMAQ==" saltValue="eFghS7bUNdUJYL2cyBTq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22063</v>
      </c>
      <c r="D6" s="19">
        <f t="shared" si="3"/>
        <v>46</v>
      </c>
      <c r="E6" s="19">
        <f t="shared" si="3"/>
        <v>17</v>
      </c>
      <c r="F6" s="19">
        <f t="shared" si="3"/>
        <v>5</v>
      </c>
      <c r="G6" s="19">
        <f t="shared" si="3"/>
        <v>0</v>
      </c>
      <c r="H6" s="19" t="str">
        <f t="shared" si="3"/>
        <v>青森県　十和田市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63.96</v>
      </c>
      <c r="P6" s="20">
        <f t="shared" si="3"/>
        <v>11.29</v>
      </c>
      <c r="Q6" s="20">
        <f t="shared" si="3"/>
        <v>98.76</v>
      </c>
      <c r="R6" s="20">
        <f t="shared" si="3"/>
        <v>4045</v>
      </c>
      <c r="S6" s="20">
        <f t="shared" si="3"/>
        <v>58328</v>
      </c>
      <c r="T6" s="20">
        <f t="shared" si="3"/>
        <v>725.65</v>
      </c>
      <c r="U6" s="20">
        <f t="shared" si="3"/>
        <v>80.38</v>
      </c>
      <c r="V6" s="20">
        <f t="shared" si="3"/>
        <v>6531</v>
      </c>
      <c r="W6" s="20">
        <f t="shared" si="3"/>
        <v>7.77</v>
      </c>
      <c r="X6" s="20">
        <f t="shared" si="3"/>
        <v>840.54</v>
      </c>
      <c r="Y6" s="21">
        <f>IF(Y7="",NA(),Y7)</f>
        <v>100.67</v>
      </c>
      <c r="Z6" s="21">
        <f t="shared" ref="Z6:AH6" si="4">IF(Z7="",NA(),Z7)</f>
        <v>100.43</v>
      </c>
      <c r="AA6" s="21">
        <f t="shared" si="4"/>
        <v>92.87</v>
      </c>
      <c r="AB6" s="21">
        <f t="shared" si="4"/>
        <v>93.92</v>
      </c>
      <c r="AC6" s="21">
        <f t="shared" si="4"/>
        <v>94.88</v>
      </c>
      <c r="AD6" s="21">
        <f t="shared" si="4"/>
        <v>103.6</v>
      </c>
      <c r="AE6" s="21">
        <f t="shared" si="4"/>
        <v>103.09</v>
      </c>
      <c r="AF6" s="21">
        <f t="shared" si="4"/>
        <v>102.11</v>
      </c>
      <c r="AG6" s="21">
        <f t="shared" si="4"/>
        <v>101.91</v>
      </c>
      <c r="AH6" s="21">
        <f t="shared" si="4"/>
        <v>103.07</v>
      </c>
      <c r="AI6" s="20" t="str">
        <f>IF(AI7="","",IF(AI7="-","【-】","【"&amp;SUBSTITUTE(TEXT(AI7,"#,##0.00"),"-","△")&amp;"】"))</f>
        <v>【104.44】</v>
      </c>
      <c r="AJ6" s="21">
        <f>IF(AJ7="",NA(),AJ7)</f>
        <v>1163.44</v>
      </c>
      <c r="AK6" s="21">
        <f t="shared" ref="AK6:AS6" si="5">IF(AK7="",NA(),AK7)</f>
        <v>1169.06</v>
      </c>
      <c r="AL6" s="21">
        <f t="shared" si="5"/>
        <v>1224</v>
      </c>
      <c r="AM6" s="21">
        <f t="shared" si="5"/>
        <v>1269.5999999999999</v>
      </c>
      <c r="AN6" s="21">
        <f t="shared" si="5"/>
        <v>1310.3599999999999</v>
      </c>
      <c r="AO6" s="21">
        <f t="shared" si="5"/>
        <v>193.99</v>
      </c>
      <c r="AP6" s="21">
        <f t="shared" si="5"/>
        <v>101.24</v>
      </c>
      <c r="AQ6" s="21">
        <f t="shared" si="5"/>
        <v>124.9</v>
      </c>
      <c r="AR6" s="21">
        <f t="shared" si="5"/>
        <v>124.8</v>
      </c>
      <c r="AS6" s="21">
        <f t="shared" si="5"/>
        <v>120.64</v>
      </c>
      <c r="AT6" s="20" t="str">
        <f>IF(AT7="","",IF(AT7="-","【-】","【"&amp;SUBSTITUTE(TEXT(AT7,"#,##0.00"),"-","△")&amp;"】"))</f>
        <v>【124.06】</v>
      </c>
      <c r="AU6" s="21">
        <f>IF(AU7="",NA(),AU7)</f>
        <v>23.55</v>
      </c>
      <c r="AV6" s="21">
        <f t="shared" ref="AV6:BD6" si="6">IF(AV7="",NA(),AV7)</f>
        <v>23.24</v>
      </c>
      <c r="AW6" s="21">
        <f t="shared" si="6"/>
        <v>29.45</v>
      </c>
      <c r="AX6" s="21">
        <f t="shared" si="6"/>
        <v>31.37</v>
      </c>
      <c r="AY6" s="21">
        <f t="shared" si="6"/>
        <v>26.09</v>
      </c>
      <c r="AZ6" s="21">
        <f t="shared" si="6"/>
        <v>26.99</v>
      </c>
      <c r="BA6" s="21">
        <f t="shared" si="6"/>
        <v>37.24</v>
      </c>
      <c r="BB6" s="21">
        <f t="shared" si="6"/>
        <v>33.58</v>
      </c>
      <c r="BC6" s="21">
        <f t="shared" si="6"/>
        <v>35.42</v>
      </c>
      <c r="BD6" s="21">
        <f t="shared" si="6"/>
        <v>39.82</v>
      </c>
      <c r="BE6" s="20" t="str">
        <f>IF(BE7="","",IF(BE7="-","【-】","【"&amp;SUBSTITUTE(TEXT(BE7,"#,##0.00"),"-","△")&amp;"】"))</f>
        <v>【42.02】</v>
      </c>
      <c r="BF6" s="21">
        <f>IF(BF7="",NA(),BF7)</f>
        <v>1469.23</v>
      </c>
      <c r="BG6" s="21">
        <f t="shared" ref="BG6:BO6" si="7">IF(BG7="",NA(),BG7)</f>
        <v>1288.82</v>
      </c>
      <c r="BH6" s="21">
        <f t="shared" si="7"/>
        <v>1112.74</v>
      </c>
      <c r="BI6" s="21">
        <f t="shared" si="7"/>
        <v>1003.35</v>
      </c>
      <c r="BJ6" s="21">
        <f t="shared" si="7"/>
        <v>893.9</v>
      </c>
      <c r="BK6" s="21">
        <f t="shared" si="7"/>
        <v>826.83</v>
      </c>
      <c r="BL6" s="21">
        <f t="shared" si="7"/>
        <v>783.8</v>
      </c>
      <c r="BM6" s="21">
        <f t="shared" si="7"/>
        <v>778.81</v>
      </c>
      <c r="BN6" s="21">
        <f t="shared" si="7"/>
        <v>718.49</v>
      </c>
      <c r="BO6" s="21">
        <f t="shared" si="7"/>
        <v>743.31</v>
      </c>
      <c r="BP6" s="20" t="str">
        <f>IF(BP7="","",IF(BP7="-","【-】","【"&amp;SUBSTITUTE(TEXT(BP7,"#,##0.00"),"-","△")&amp;"】"))</f>
        <v>【785.10】</v>
      </c>
      <c r="BQ6" s="21">
        <f>IF(BQ7="",NA(),BQ7)</f>
        <v>77.510000000000005</v>
      </c>
      <c r="BR6" s="21">
        <f t="shared" ref="BR6:BZ6" si="8">IF(BR7="",NA(),BR7)</f>
        <v>64.900000000000006</v>
      </c>
      <c r="BS6" s="21">
        <f t="shared" si="8"/>
        <v>70.069999999999993</v>
      </c>
      <c r="BT6" s="21">
        <f t="shared" si="8"/>
        <v>70.48</v>
      </c>
      <c r="BU6" s="21">
        <f t="shared" si="8"/>
        <v>61.23</v>
      </c>
      <c r="BV6" s="21">
        <f t="shared" si="8"/>
        <v>57.31</v>
      </c>
      <c r="BW6" s="21">
        <f t="shared" si="8"/>
        <v>68.11</v>
      </c>
      <c r="BX6" s="21">
        <f t="shared" si="8"/>
        <v>67.23</v>
      </c>
      <c r="BY6" s="21">
        <f t="shared" si="8"/>
        <v>61.82</v>
      </c>
      <c r="BZ6" s="21">
        <f t="shared" si="8"/>
        <v>61.15</v>
      </c>
      <c r="CA6" s="20" t="str">
        <f>IF(CA7="","",IF(CA7="-","【-】","【"&amp;SUBSTITUTE(TEXT(CA7,"#,##0.00"),"-","△")&amp;"】"))</f>
        <v>【56.93】</v>
      </c>
      <c r="CB6" s="21">
        <f>IF(CB7="",NA(),CB7)</f>
        <v>265.16000000000003</v>
      </c>
      <c r="CC6" s="21">
        <f t="shared" ref="CC6:CK6" si="9">IF(CC7="",NA(),CC7)</f>
        <v>317.36</v>
      </c>
      <c r="CD6" s="21">
        <f t="shared" si="9"/>
        <v>294.3</v>
      </c>
      <c r="CE6" s="21">
        <f t="shared" si="9"/>
        <v>294.04000000000002</v>
      </c>
      <c r="CF6" s="21">
        <f t="shared" si="9"/>
        <v>339.64</v>
      </c>
      <c r="CG6" s="21">
        <f t="shared" si="9"/>
        <v>273.52</v>
      </c>
      <c r="CH6" s="21">
        <f t="shared" si="9"/>
        <v>222.41</v>
      </c>
      <c r="CI6" s="21">
        <f t="shared" si="9"/>
        <v>228.21</v>
      </c>
      <c r="CJ6" s="21">
        <f t="shared" si="9"/>
        <v>246.9</v>
      </c>
      <c r="CK6" s="21">
        <f t="shared" si="9"/>
        <v>250.43</v>
      </c>
      <c r="CL6" s="20" t="str">
        <f>IF(CL7="","",IF(CL7="-","【-】","【"&amp;SUBSTITUTE(TEXT(CL7,"#,##0.00"),"-","△")&amp;"】"))</f>
        <v>【271.15】</v>
      </c>
      <c r="CM6" s="21">
        <f>IF(CM7="",NA(),CM7)</f>
        <v>34.6</v>
      </c>
      <c r="CN6" s="21">
        <f t="shared" ref="CN6:CV6" si="10">IF(CN7="",NA(),CN7)</f>
        <v>34.64</v>
      </c>
      <c r="CO6" s="21">
        <f t="shared" si="10"/>
        <v>33.03</v>
      </c>
      <c r="CP6" s="21">
        <f t="shared" si="10"/>
        <v>32.35</v>
      </c>
      <c r="CQ6" s="21">
        <f t="shared" si="10"/>
        <v>31.74</v>
      </c>
      <c r="CR6" s="21">
        <f t="shared" si="10"/>
        <v>50.14</v>
      </c>
      <c r="CS6" s="21">
        <f t="shared" si="10"/>
        <v>55.26</v>
      </c>
      <c r="CT6" s="21">
        <f t="shared" si="10"/>
        <v>54.54</v>
      </c>
      <c r="CU6" s="21">
        <f t="shared" si="10"/>
        <v>52.9</v>
      </c>
      <c r="CV6" s="21">
        <f t="shared" si="10"/>
        <v>52.63</v>
      </c>
      <c r="CW6" s="20" t="str">
        <f>IF(CW7="","",IF(CW7="-","【-】","【"&amp;SUBSTITUTE(TEXT(CW7,"#,##0.00"),"-","△")&amp;"】"))</f>
        <v>【49.87】</v>
      </c>
      <c r="CX6" s="21">
        <f>IF(CX7="",NA(),CX7)</f>
        <v>95.68</v>
      </c>
      <c r="CY6" s="21">
        <f t="shared" ref="CY6:DG6" si="11">IF(CY7="",NA(),CY7)</f>
        <v>95.92</v>
      </c>
      <c r="CZ6" s="21">
        <f t="shared" si="11"/>
        <v>96.03</v>
      </c>
      <c r="DA6" s="21">
        <f t="shared" si="11"/>
        <v>96.18</v>
      </c>
      <c r="DB6" s="21">
        <f t="shared" si="11"/>
        <v>96.45</v>
      </c>
      <c r="DC6" s="21">
        <f t="shared" si="11"/>
        <v>84.98</v>
      </c>
      <c r="DD6" s="21">
        <f t="shared" si="11"/>
        <v>90.52</v>
      </c>
      <c r="DE6" s="21">
        <f t="shared" si="11"/>
        <v>90.3</v>
      </c>
      <c r="DF6" s="21">
        <f t="shared" si="11"/>
        <v>90.3</v>
      </c>
      <c r="DG6" s="21">
        <f t="shared" si="11"/>
        <v>90.32</v>
      </c>
      <c r="DH6" s="20" t="str">
        <f>IF(DH7="","",IF(DH7="-","【-】","【"&amp;SUBSTITUTE(TEXT(DH7,"#,##0.00"),"-","△")&amp;"】"))</f>
        <v>【87.54】</v>
      </c>
      <c r="DI6" s="21">
        <f>IF(DI7="",NA(),DI7)</f>
        <v>38.909999999999997</v>
      </c>
      <c r="DJ6" s="21">
        <f t="shared" ref="DJ6:DR6" si="12">IF(DJ7="",NA(),DJ7)</f>
        <v>40.590000000000003</v>
      </c>
      <c r="DK6" s="21">
        <f t="shared" si="12"/>
        <v>42.33</v>
      </c>
      <c r="DL6" s="21">
        <f t="shared" si="12"/>
        <v>44.2</v>
      </c>
      <c r="DM6" s="21">
        <f t="shared" si="12"/>
        <v>46.07</v>
      </c>
      <c r="DN6" s="21">
        <f t="shared" si="12"/>
        <v>23.06</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22063</v>
      </c>
      <c r="D7" s="23">
        <v>46</v>
      </c>
      <c r="E7" s="23">
        <v>17</v>
      </c>
      <c r="F7" s="23">
        <v>5</v>
      </c>
      <c r="G7" s="23">
        <v>0</v>
      </c>
      <c r="H7" s="23" t="s">
        <v>96</v>
      </c>
      <c r="I7" s="23" t="s">
        <v>97</v>
      </c>
      <c r="J7" s="23" t="s">
        <v>98</v>
      </c>
      <c r="K7" s="23" t="s">
        <v>99</v>
      </c>
      <c r="L7" s="23" t="s">
        <v>100</v>
      </c>
      <c r="M7" s="23" t="s">
        <v>101</v>
      </c>
      <c r="N7" s="24" t="s">
        <v>102</v>
      </c>
      <c r="O7" s="24">
        <v>63.96</v>
      </c>
      <c r="P7" s="24">
        <v>11.29</v>
      </c>
      <c r="Q7" s="24">
        <v>98.76</v>
      </c>
      <c r="R7" s="24">
        <v>4045</v>
      </c>
      <c r="S7" s="24">
        <v>58328</v>
      </c>
      <c r="T7" s="24">
        <v>725.65</v>
      </c>
      <c r="U7" s="24">
        <v>80.38</v>
      </c>
      <c r="V7" s="24">
        <v>6531</v>
      </c>
      <c r="W7" s="24">
        <v>7.77</v>
      </c>
      <c r="X7" s="24">
        <v>840.54</v>
      </c>
      <c r="Y7" s="24">
        <v>100.67</v>
      </c>
      <c r="Z7" s="24">
        <v>100.43</v>
      </c>
      <c r="AA7" s="24">
        <v>92.87</v>
      </c>
      <c r="AB7" s="24">
        <v>93.92</v>
      </c>
      <c r="AC7" s="24">
        <v>94.88</v>
      </c>
      <c r="AD7" s="24">
        <v>103.6</v>
      </c>
      <c r="AE7" s="24">
        <v>103.09</v>
      </c>
      <c r="AF7" s="24">
        <v>102.11</v>
      </c>
      <c r="AG7" s="24">
        <v>101.91</v>
      </c>
      <c r="AH7" s="24">
        <v>103.07</v>
      </c>
      <c r="AI7" s="24">
        <v>104.44</v>
      </c>
      <c r="AJ7" s="24">
        <v>1163.44</v>
      </c>
      <c r="AK7" s="24">
        <v>1169.06</v>
      </c>
      <c r="AL7" s="24">
        <v>1224</v>
      </c>
      <c r="AM7" s="24">
        <v>1269.5999999999999</v>
      </c>
      <c r="AN7" s="24">
        <v>1310.3599999999999</v>
      </c>
      <c r="AO7" s="24">
        <v>193.99</v>
      </c>
      <c r="AP7" s="24">
        <v>101.24</v>
      </c>
      <c r="AQ7" s="24">
        <v>124.9</v>
      </c>
      <c r="AR7" s="24">
        <v>124.8</v>
      </c>
      <c r="AS7" s="24">
        <v>120.64</v>
      </c>
      <c r="AT7" s="24">
        <v>124.06</v>
      </c>
      <c r="AU7" s="24">
        <v>23.55</v>
      </c>
      <c r="AV7" s="24">
        <v>23.24</v>
      </c>
      <c r="AW7" s="24">
        <v>29.45</v>
      </c>
      <c r="AX7" s="24">
        <v>31.37</v>
      </c>
      <c r="AY7" s="24">
        <v>26.09</v>
      </c>
      <c r="AZ7" s="24">
        <v>26.99</v>
      </c>
      <c r="BA7" s="24">
        <v>37.24</v>
      </c>
      <c r="BB7" s="24">
        <v>33.58</v>
      </c>
      <c r="BC7" s="24">
        <v>35.42</v>
      </c>
      <c r="BD7" s="24">
        <v>39.82</v>
      </c>
      <c r="BE7" s="24">
        <v>42.02</v>
      </c>
      <c r="BF7" s="24">
        <v>1469.23</v>
      </c>
      <c r="BG7" s="24">
        <v>1288.82</v>
      </c>
      <c r="BH7" s="24">
        <v>1112.74</v>
      </c>
      <c r="BI7" s="24">
        <v>1003.35</v>
      </c>
      <c r="BJ7" s="24">
        <v>893.9</v>
      </c>
      <c r="BK7" s="24">
        <v>826.83</v>
      </c>
      <c r="BL7" s="24">
        <v>783.8</v>
      </c>
      <c r="BM7" s="24">
        <v>778.81</v>
      </c>
      <c r="BN7" s="24">
        <v>718.49</v>
      </c>
      <c r="BO7" s="24">
        <v>743.31</v>
      </c>
      <c r="BP7" s="24">
        <v>785.1</v>
      </c>
      <c r="BQ7" s="24">
        <v>77.510000000000005</v>
      </c>
      <c r="BR7" s="24">
        <v>64.900000000000006</v>
      </c>
      <c r="BS7" s="24">
        <v>70.069999999999993</v>
      </c>
      <c r="BT7" s="24">
        <v>70.48</v>
      </c>
      <c r="BU7" s="24">
        <v>61.23</v>
      </c>
      <c r="BV7" s="24">
        <v>57.31</v>
      </c>
      <c r="BW7" s="24">
        <v>68.11</v>
      </c>
      <c r="BX7" s="24">
        <v>67.23</v>
      </c>
      <c r="BY7" s="24">
        <v>61.82</v>
      </c>
      <c r="BZ7" s="24">
        <v>61.15</v>
      </c>
      <c r="CA7" s="24">
        <v>56.93</v>
      </c>
      <c r="CB7" s="24">
        <v>265.16000000000003</v>
      </c>
      <c r="CC7" s="24">
        <v>317.36</v>
      </c>
      <c r="CD7" s="24">
        <v>294.3</v>
      </c>
      <c r="CE7" s="24">
        <v>294.04000000000002</v>
      </c>
      <c r="CF7" s="24">
        <v>339.64</v>
      </c>
      <c r="CG7" s="24">
        <v>273.52</v>
      </c>
      <c r="CH7" s="24">
        <v>222.41</v>
      </c>
      <c r="CI7" s="24">
        <v>228.21</v>
      </c>
      <c r="CJ7" s="24">
        <v>246.9</v>
      </c>
      <c r="CK7" s="24">
        <v>250.43</v>
      </c>
      <c r="CL7" s="24">
        <v>271.14999999999998</v>
      </c>
      <c r="CM7" s="24">
        <v>34.6</v>
      </c>
      <c r="CN7" s="24">
        <v>34.64</v>
      </c>
      <c r="CO7" s="24">
        <v>33.03</v>
      </c>
      <c r="CP7" s="24">
        <v>32.35</v>
      </c>
      <c r="CQ7" s="24">
        <v>31.74</v>
      </c>
      <c r="CR7" s="24">
        <v>50.14</v>
      </c>
      <c r="CS7" s="24">
        <v>55.26</v>
      </c>
      <c r="CT7" s="24">
        <v>54.54</v>
      </c>
      <c r="CU7" s="24">
        <v>52.9</v>
      </c>
      <c r="CV7" s="24">
        <v>52.63</v>
      </c>
      <c r="CW7" s="24">
        <v>49.87</v>
      </c>
      <c r="CX7" s="24">
        <v>95.68</v>
      </c>
      <c r="CY7" s="24">
        <v>95.92</v>
      </c>
      <c r="CZ7" s="24">
        <v>96.03</v>
      </c>
      <c r="DA7" s="24">
        <v>96.18</v>
      </c>
      <c r="DB7" s="24">
        <v>96.45</v>
      </c>
      <c r="DC7" s="24">
        <v>84.98</v>
      </c>
      <c r="DD7" s="24">
        <v>90.52</v>
      </c>
      <c r="DE7" s="24">
        <v>90.3</v>
      </c>
      <c r="DF7" s="24">
        <v>90.3</v>
      </c>
      <c r="DG7" s="24">
        <v>90.32</v>
      </c>
      <c r="DH7" s="24">
        <v>87.54</v>
      </c>
      <c r="DI7" s="24">
        <v>38.909999999999997</v>
      </c>
      <c r="DJ7" s="24">
        <v>40.590000000000003</v>
      </c>
      <c r="DK7" s="24">
        <v>42.33</v>
      </c>
      <c r="DL7" s="24">
        <v>44.2</v>
      </c>
      <c r="DM7" s="24">
        <v>46.07</v>
      </c>
      <c r="DN7" s="24">
        <v>23.06</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2024-12-19T01:27:08Z</dcterms:created>
  <dcterms:modified xsi:type="dcterms:W3CDTF">2025-01-22T23:57:35Z</dcterms:modified>
  <cp:category/>
</cp:coreProperties>
</file>