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Filesv1\300_理財\342 経営比較分析表の策定\Ｒ６\250120 経営比較分析表の分析等について（依頼）\5.確認完了データ\17 下水\06_十和田市\"/>
    </mc:Choice>
  </mc:AlternateContent>
  <xr:revisionPtr revIDLastSave="0" documentId="13_ncr:1_{579BE707-8864-4F3E-832E-9FD4A9BE3CE9}" xr6:coauthVersionLast="47" xr6:coauthVersionMax="47" xr10:uidLastSave="{00000000-0000-0000-0000-000000000000}"/>
  <workbookProtection workbookAlgorithmName="SHA-512" workbookHashValue="Q/jOzqAgks0jXKNaN39ePCY8kSXdGEGeoZkSqJ0S8ztBK3oXxl8lPfWH6CS7RCswx6amd7X6/TzT/LLSWNzKpw==" workbookSaltValue="50VR8ixUs6XKWz3+FWmj0Q=="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G85" i="4"/>
  <c r="E85" i="4"/>
  <c r="BB10" i="4"/>
  <c r="AT10" i="4"/>
  <c r="P10" i="4"/>
  <c r="AT8" i="4"/>
  <c r="W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<sst xmlns="http://schemas.openxmlformats.org/spreadsheetml/2006/main" count="231" uniqueCount="115">
  <si>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</si>
  <si>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</si>
  <si>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</si>
  <si>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</si>
  <si>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</si>
  <si>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</si>
  <si>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</si>
  <si>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</si>
  <si>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</si>
  <si>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</si>
  <si>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</si>
  <si>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</si>
  <si>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</si>
  <si>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</si>
  <si>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</si>
  <si>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</si>
  <si>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</si>
  <si>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</si>
  <si>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</si>
  <si>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</si>
  <si>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</si>
  <si>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</si>
  <si>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</si>
  <si>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</si>
  <si>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</si>
  <si>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</si>
  <si>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</si>
  <si>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</si>
  <si>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</si>
  <si>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</si>
  <si>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</si>
  <si>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</si>
  <si>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</si>
  <si>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</si>
  <si>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</si>
  <si>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</si>
  <si>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</si>
  <si>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</si>
  <si>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</si>
  <si>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</si>
  <si>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</si>
  <si>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</si>
  <si>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</si>
  <si>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</si>
  <si>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</si>
  <si>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</si>
  <si>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</si>
  <si>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</si>
  <si>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</si>
  <si>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</si>
  <si>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</si>
  <si>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</si>
  <si>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</si>
  <si>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</si>
  <si>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</si>
  <si>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</si>
  <si>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</si>
  <si>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</si>
  <si>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</si>
  <si>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</si>
  <si>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</si>
  <si>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</si>
  <si>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</si>
  <si>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</si>
  <si>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</si>
  <si>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</si>
  <si>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</si>
  <si>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</si>
  <si>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</si>
  <si>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</si>
  <si>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</si>
  <si>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</si>
  <si>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</si>
  <si>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</si>
  <si>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</si>
  <si>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</si>
  <si>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</si>
  <si>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</si>
  <si>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</si>
  <si>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</si>
  <si>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</si>
  <si>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</si>
  <si>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</si>
  <si>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</si>
  <si>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</si>
  <si>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</si>
  <si>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</si>
  <si>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</si>
  <si>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</si>
  <si>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</si>
  <si>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</si>
  <si>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</si>
  <si>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</si>
  <si>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</si>
  <si>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</si>
  <si>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</si>
  <si>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十和田市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</si>
  <si>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</si>
  <si>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</si>
  <si>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</si>
  <si>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</si>
  <si>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</si>
  <si>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</si>
  <si>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</si>
  <si>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</si>
  <si>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</si>
  <si>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</si>
  <si>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</si>
  <si>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</si>
  <si>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</si>
  <si>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</si>
  <si>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</si>
  <si>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経営の健全性・効率性については、処理区域拡大により使用料が増加し、いくつかの指標で改善が見られる。しかし、今後人口減少による使用料の減少は避けられず、費用削減、水洗化率の向上、不明水対策の強化、処理能力の余剰部分における有効利用の検討等の取組が必要である。また、効率的な事業実施のため全体計画の見直しを行い、計画に沿って事業を実施し、事業費の平準化を図ることで企業債残高を着実に減らし、堅実な運営をしていくことが必要となる。
　老朽化の状況については、平成26年度から実施している老朽化施設の更新・長寿命化事業と併せてストックマネジメント計画を策定し、計画的な更新・改善工事を実施する必要がある。</t>
    <phoneticPr fontId="4"/>
  </si>
  <si>
    <t>「有形固定資産減価償却率」は年々上昇傾向にあり、類似団体より高い水準である。今後、下水処理場の大規模更新工事により固定資産が増加し比率が下がると予測される。
「管渠老朽化率」「管渠改善率」は、未だ０％であり、供用開始から46年であるため耐用年数（50年）を超えている管渠はない。</t>
    <phoneticPr fontId="4"/>
  </si>
  <si>
    <t>「経営収支比率」及び「累積欠損金比率」は一般会計からの繰入金の増加及び企業債利息や減価償却費の支出の減少等により前年度より改善しており、前年度同様利益剰余金となっている。
「流動比率」は平成26年度に会計基準の見直しにより大幅に減となったもので類似団体より低い水準であるが、前年度よりも高い数値となっている。
「企業債残高対象事業規模比率」は、前年度より低く、類似団体より低い数値で推移しているが、現在下水処理場の大規模更新工事を行っており、工事完了後には比率が高くなっていくと予想される。
「経費回収率」「汚水処理原価」は企業債利息や減価償却費の減少や資本費に充当するための分流式下水道等に要する経費の増加により前年度より良好な数値となっており、類似団体と比較しても良好な水準であるため、今後も引き続き費用の削減に努めていきたい。
「施設利用率」は前年度より低い数値となっており、今後予測される人口減少による処理能力の余剰部分の有効利用を検討する必要があるが、類似団体と比較すると高い値である。
「水洗化率」は前年度より良好な数値であるが、類似団体と比較して低い値であるため、水洗化の意識を高める広報活動等を行い、加入率の向上を図る必要がある。</t>
    <rPh sb="33" eb="34">
      <t>オヨ</t>
    </rPh>
    <rPh sb="41" eb="43">
      <t>ゲンカ</t>
    </rPh>
    <rPh sb="43" eb="45">
      <t>ショウキャク</t>
    </rPh>
    <rPh sb="45" eb="46">
      <t>ヒ</t>
    </rPh>
    <rPh sb="68" eb="71">
      <t>ゼンネンド</t>
    </rPh>
    <rPh sb="71" eb="73">
      <t>ドウヨウ</t>
    </rPh>
    <rPh sb="137" eb="140">
      <t>ゼンネンド</t>
    </rPh>
    <rPh sb="143" eb="144">
      <t>タカ</t>
    </rPh>
    <rPh sb="145" eb="147">
      <t>スウチ</t>
    </rPh>
    <rPh sb="262" eb="264">
      <t>キギョウ</t>
    </rPh>
    <rPh sb="264" eb="265">
      <t>サイ</t>
    </rPh>
    <rPh sb="265" eb="267">
      <t>リソク</t>
    </rPh>
    <rPh sb="268" eb="270">
      <t>ゲンカ</t>
    </rPh>
    <rPh sb="270" eb="272">
      <t>ショウキャク</t>
    </rPh>
    <rPh sb="272" eb="273">
      <t>ヒ</t>
    </rPh>
    <rPh sb="277" eb="279">
      <t>シホン</t>
    </rPh>
    <rPh sb="279" eb="280">
      <t>ヒ</t>
    </rPh>
    <rPh sb="281" eb="283">
      <t>ジュウトウ</t>
    </rPh>
    <rPh sb="288" eb="290">
      <t>ブンリュウ</t>
    </rPh>
    <rPh sb="290" eb="291">
      <t>シキ</t>
    </rPh>
    <rPh sb="291" eb="294">
      <t>ゲスイドウ</t>
    </rPh>
    <rPh sb="294" eb="295">
      <t>トウ</t>
    </rPh>
    <rPh sb="296" eb="297">
      <t>ヨウ</t>
    </rPh>
    <rPh sb="299" eb="301">
      <t>ケイヒ</t>
    </rPh>
    <rPh sb="302" eb="304">
      <t>ゾウカ</t>
    </rPh>
    <rPh sb="334" eb="336">
      <t>リョウコウ</t>
    </rPh>
    <rPh sb="337" eb="339">
      <t>スイジュン</t>
    </rPh>
    <rPh sb="380" eb="381">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</si>
</sst>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60E-4031-B4AE-34B5D45603E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0.17</c:v>
                </c:pt>
                <c:pt idx="3">
                  <c:v>0.13</c:v>
                </c:pt>
                <c:pt idx="4">
                  <c:v>0.06</c:v>
                </c:pt>
              </c:numCache>
            </c:numRef>
          </c:val>
          <c:smooth val="0"/>
          <c:extLst>
            <c:ext xmlns:c16="http://schemas.microsoft.com/office/drawing/2014/chart" uri="{C3380CC4-5D6E-409C-BE32-E72D297353CC}">
              <c16:uniqueId val="{00000001-560E-4031-B4AE-34B5D45603E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67.87</c:v>
                </c:pt>
                <c:pt idx="1">
                  <c:v>67.34</c:v>
                </c:pt>
                <c:pt idx="2">
                  <c:v>66.459999999999994</c:v>
                </c:pt>
                <c:pt idx="3">
                  <c:v>67.930000000000007</c:v>
                </c:pt>
                <c:pt idx="4">
                  <c:v>67.44</c:v>
                </c:pt>
              </c:numCache>
            </c:numRef>
          </c:val>
          <c:extLst>
            <c:ext xmlns:c16="http://schemas.microsoft.com/office/drawing/2014/chart" uri="{C3380CC4-5D6E-409C-BE32-E72D297353CC}">
              <c16:uniqueId val="{00000000-8959-473F-B4B3-0BCCA0D9EB7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68.31</c:v>
                </c:pt>
                <c:pt idx="1">
                  <c:v>65.28</c:v>
                </c:pt>
                <c:pt idx="2">
                  <c:v>64.92</c:v>
                </c:pt>
                <c:pt idx="3">
                  <c:v>64.14</c:v>
                </c:pt>
                <c:pt idx="4">
                  <c:v>63.71</c:v>
                </c:pt>
              </c:numCache>
            </c:numRef>
          </c:val>
          <c:smooth val="0"/>
          <c:extLst>
            <c:ext xmlns:c16="http://schemas.microsoft.com/office/drawing/2014/chart" uri="{C3380CC4-5D6E-409C-BE32-E72D297353CC}">
              <c16:uniqueId val="{00000001-8959-473F-B4B3-0BCCA0D9EB7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86.07</c:v>
                </c:pt>
                <c:pt idx="1">
                  <c:v>86.04</c:v>
                </c:pt>
                <c:pt idx="2">
                  <c:v>86.91</c:v>
                </c:pt>
                <c:pt idx="3">
                  <c:v>87.16</c:v>
                </c:pt>
                <c:pt idx="4">
                  <c:v>87.32</c:v>
                </c:pt>
              </c:numCache>
            </c:numRef>
          </c:val>
          <c:extLst>
            <c:ext xmlns:c16="http://schemas.microsoft.com/office/drawing/2014/chart" uri="{C3380CC4-5D6E-409C-BE32-E72D297353CC}">
              <c16:uniqueId val="{00000000-8667-4811-B35A-0E2016CCD9B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92.62</c:v>
                </c:pt>
                <c:pt idx="1">
                  <c:v>92.72</c:v>
                </c:pt>
                <c:pt idx="2">
                  <c:v>92.88</c:v>
                </c:pt>
                <c:pt idx="3">
                  <c:v>92.9</c:v>
                </c:pt>
                <c:pt idx="4">
                  <c:v>92.89</c:v>
                </c:pt>
              </c:numCache>
            </c:numRef>
          </c:val>
          <c:smooth val="0"/>
          <c:extLst>
            <c:ext xmlns:c16="http://schemas.microsoft.com/office/drawing/2014/chart" uri="{C3380CC4-5D6E-409C-BE32-E72D297353CC}">
              <c16:uniqueId val="{00000001-8667-4811-B35A-0E2016CCD9B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104.39</c:v>
                </c:pt>
                <c:pt idx="1">
                  <c:v>104.6</c:v>
                </c:pt>
                <c:pt idx="2">
                  <c:v>106.44</c:v>
                </c:pt>
                <c:pt idx="3">
                  <c:v>107.3</c:v>
                </c:pt>
                <c:pt idx="4">
                  <c:v>110.28</c:v>
                </c:pt>
              </c:numCache>
            </c:numRef>
          </c:val>
          <c:extLst>
            <c:ext xmlns:c16="http://schemas.microsoft.com/office/drawing/2014/chart" uri="{C3380CC4-5D6E-409C-BE32-E72D297353CC}">
              <c16:uniqueId val="{00000000-582A-40DE-86EC-1A9F12DBCDB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106.99</c:v>
                </c:pt>
                <c:pt idx="1">
                  <c:v>107.85</c:v>
                </c:pt>
                <c:pt idx="2">
                  <c:v>108.04</c:v>
                </c:pt>
                <c:pt idx="3">
                  <c:v>107.49</c:v>
                </c:pt>
                <c:pt idx="4">
                  <c:v>107.64</c:v>
                </c:pt>
              </c:numCache>
            </c:numRef>
          </c:val>
          <c:smooth val="0"/>
          <c:extLst>
            <c:ext xmlns:c16="http://schemas.microsoft.com/office/drawing/2014/chart" uri="{C3380CC4-5D6E-409C-BE32-E72D297353CC}">
              <c16:uniqueId val="{00000001-582A-40DE-86EC-1A9F12DBCDB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43.36</c:v>
                </c:pt>
                <c:pt idx="1">
                  <c:v>45.09</c:v>
                </c:pt>
                <c:pt idx="2">
                  <c:v>46.5</c:v>
                </c:pt>
                <c:pt idx="3">
                  <c:v>48.17</c:v>
                </c:pt>
                <c:pt idx="4">
                  <c:v>49.8</c:v>
                </c:pt>
              </c:numCache>
            </c:numRef>
          </c:val>
          <c:extLst>
            <c:ext xmlns:c16="http://schemas.microsoft.com/office/drawing/2014/chart" uri="{C3380CC4-5D6E-409C-BE32-E72D297353CC}">
              <c16:uniqueId val="{00000000-06A2-49A9-84B1-E093B211465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26.36</c:v>
                </c:pt>
                <c:pt idx="1">
                  <c:v>23.79</c:v>
                </c:pt>
                <c:pt idx="2">
                  <c:v>25.66</c:v>
                </c:pt>
                <c:pt idx="3">
                  <c:v>27.46</c:v>
                </c:pt>
                <c:pt idx="4">
                  <c:v>29.93</c:v>
                </c:pt>
              </c:numCache>
            </c:numRef>
          </c:val>
          <c:smooth val="0"/>
          <c:extLst>
            <c:ext xmlns:c16="http://schemas.microsoft.com/office/drawing/2014/chart" uri="{C3380CC4-5D6E-409C-BE32-E72D297353CC}">
              <c16:uniqueId val="{00000001-06A2-49A9-84B1-E093B211465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B7-432D-BDB8-C577166DCE9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1.43</c:v>
                </c:pt>
                <c:pt idx="1">
                  <c:v>1.22</c:v>
                </c:pt>
                <c:pt idx="2">
                  <c:v>1.61</c:v>
                </c:pt>
                <c:pt idx="3">
                  <c:v>2.08</c:v>
                </c:pt>
                <c:pt idx="4">
                  <c:v>2.74</c:v>
                </c:pt>
              </c:numCache>
            </c:numRef>
          </c:val>
          <c:smooth val="0"/>
          <c:extLst>
            <c:ext xmlns:c16="http://schemas.microsoft.com/office/drawing/2014/chart" uri="{C3380CC4-5D6E-409C-BE32-E72D297353CC}">
              <c16:uniqueId val="{00000001-85B7-432D-BDB8-C577166DCE9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31.43</c:v>
                </c:pt>
                <c:pt idx="1">
                  <c:v>23.31</c:v>
                </c:pt>
                <c:pt idx="2">
                  <c:v>10.95</c:v>
                </c:pt>
                <c:pt idx="3" formatCode="#,##0.00;&quot;△&quot;#,##0.00">
                  <c:v>0</c:v>
                </c:pt>
                <c:pt idx="4" formatCode="#,##0.00;&quot;△&quot;#,##0.00">
                  <c:v>0</c:v>
                </c:pt>
              </c:numCache>
            </c:numRef>
          </c:val>
          <c:extLst>
            <c:ext xmlns:c16="http://schemas.microsoft.com/office/drawing/2014/chart" uri="{C3380CC4-5D6E-409C-BE32-E72D297353CC}">
              <c16:uniqueId val="{00000000-3397-43FE-B1E1-AF915FFE087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7.42</c:v>
                </c:pt>
                <c:pt idx="1">
                  <c:v>4.72</c:v>
                </c:pt>
                <c:pt idx="2">
                  <c:v>4.49</c:v>
                </c:pt>
                <c:pt idx="3">
                  <c:v>5.41</c:v>
                </c:pt>
                <c:pt idx="4">
                  <c:v>5.61</c:v>
                </c:pt>
              </c:numCache>
            </c:numRef>
          </c:val>
          <c:smooth val="0"/>
          <c:extLst>
            <c:ext xmlns:c16="http://schemas.microsoft.com/office/drawing/2014/chart" uri="{C3380CC4-5D6E-409C-BE32-E72D297353CC}">
              <c16:uniqueId val="{00000001-3397-43FE-B1E1-AF915FFE087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17.739999999999998</c:v>
                </c:pt>
                <c:pt idx="1">
                  <c:v>20.93</c:v>
                </c:pt>
                <c:pt idx="2">
                  <c:v>21.47</c:v>
                </c:pt>
                <c:pt idx="3">
                  <c:v>19.75</c:v>
                </c:pt>
                <c:pt idx="4">
                  <c:v>25.29</c:v>
                </c:pt>
              </c:numCache>
            </c:numRef>
          </c:val>
          <c:extLst>
            <c:ext xmlns:c16="http://schemas.microsoft.com/office/drawing/2014/chart" uri="{C3380CC4-5D6E-409C-BE32-E72D297353CC}">
              <c16:uniqueId val="{00000000-A950-4BC0-B3DF-4E58B5BAE43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68.180000000000007</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A950-4BC0-B3DF-4E58B5BAE43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678.37</c:v>
                </c:pt>
                <c:pt idx="1">
                  <c:v>612.03</c:v>
                </c:pt>
                <c:pt idx="2">
                  <c:v>519.5</c:v>
                </c:pt>
                <c:pt idx="3">
                  <c:v>478.27</c:v>
                </c:pt>
                <c:pt idx="4">
                  <c:v>434.63</c:v>
                </c:pt>
              </c:numCache>
            </c:numRef>
          </c:val>
          <c:extLst>
            <c:ext xmlns:c16="http://schemas.microsoft.com/office/drawing/2014/chart" uri="{C3380CC4-5D6E-409C-BE32-E72D297353CC}">
              <c16:uniqueId val="{00000000-FB71-45BB-8466-576D347B5E0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847.44</c:v>
                </c:pt>
                <c:pt idx="1">
                  <c:v>857.88</c:v>
                </c:pt>
                <c:pt idx="2">
                  <c:v>825.1</c:v>
                </c:pt>
                <c:pt idx="3">
                  <c:v>789.87</c:v>
                </c:pt>
                <c:pt idx="4">
                  <c:v>749.43</c:v>
                </c:pt>
              </c:numCache>
            </c:numRef>
          </c:val>
          <c:smooth val="0"/>
          <c:extLst>
            <c:ext xmlns:c16="http://schemas.microsoft.com/office/drawing/2014/chart" uri="{C3380CC4-5D6E-409C-BE32-E72D297353CC}">
              <c16:uniqueId val="{00000001-FB71-45BB-8466-576D347B5E0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115.74</c:v>
                </c:pt>
                <c:pt idx="1">
                  <c:v>114.83</c:v>
                </c:pt>
                <c:pt idx="2">
                  <c:v>119.29</c:v>
                </c:pt>
                <c:pt idx="3">
                  <c:v>123.49</c:v>
                </c:pt>
                <c:pt idx="4">
                  <c:v>137.76</c:v>
                </c:pt>
              </c:numCache>
            </c:numRef>
          </c:val>
          <c:extLst>
            <c:ext xmlns:c16="http://schemas.microsoft.com/office/drawing/2014/chart" uri="{C3380CC4-5D6E-409C-BE32-E72D297353CC}">
              <c16:uniqueId val="{00000000-66B5-4F73-A520-703CDE3CE77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94.69</c:v>
                </c:pt>
                <c:pt idx="1">
                  <c:v>94.97</c:v>
                </c:pt>
                <c:pt idx="2">
                  <c:v>97.07</c:v>
                </c:pt>
                <c:pt idx="3">
                  <c:v>98.06</c:v>
                </c:pt>
                <c:pt idx="4">
                  <c:v>98.46</c:v>
                </c:pt>
              </c:numCache>
            </c:numRef>
          </c:val>
          <c:smooth val="0"/>
          <c:extLst>
            <c:ext xmlns:c16="http://schemas.microsoft.com/office/drawing/2014/chart" uri="{C3380CC4-5D6E-409C-BE32-E72D297353CC}">
              <c16:uniqueId val="{00000001-66B5-4F73-A520-703CDE3CE77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186.07</c:v>
                </c:pt>
                <c:pt idx="1">
                  <c:v>186.47</c:v>
                </c:pt>
                <c:pt idx="2">
                  <c:v>179.36</c:v>
                </c:pt>
                <c:pt idx="3">
                  <c:v>173.92</c:v>
                </c:pt>
                <c:pt idx="4">
                  <c:v>156.28</c:v>
                </c:pt>
              </c:numCache>
            </c:numRef>
          </c:val>
          <c:extLst>
            <c:ext xmlns:c16="http://schemas.microsoft.com/office/drawing/2014/chart" uri="{C3380CC4-5D6E-409C-BE32-E72D297353CC}">
              <c16:uniqueId val="{00000000-6DF7-4EFF-99D5-29744F31214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159.78</c:v>
                </c:pt>
                <c:pt idx="1">
                  <c:v>159.49</c:v>
                </c:pt>
                <c:pt idx="2">
                  <c:v>157.81</c:v>
                </c:pt>
                <c:pt idx="3">
                  <c:v>157.37</c:v>
                </c:pt>
                <c:pt idx="4">
                  <c:v>157.44999999999999</c:v>
                </c:pt>
              </c:numCache>
            </c:numRef>
          </c:val>
          <c:smooth val="0"/>
          <c:extLst>
            <c:ext xmlns:c16="http://schemas.microsoft.com/office/drawing/2014/chart" uri="{C3380CC4-5D6E-409C-BE32-E72D297353CC}">
              <c16:uniqueId val="{00000001-6DF7-4EFF-99D5-29744F31214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3"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青森県　十和田市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Bd1</v>
      </c>
      <c r="X8" s="39"/>
      <c r="Y8" s="39"/>
      <c r="Z8" s="39"/>
      <c r="AA8" s="39"/>
      <c r="AB8" s="39"/>
      <c r="AC8" s="39"/>
      <c r="AD8" s="40" t="str">
        <f>データ!$M$6</f>
        <v>非設置</v>
      </c>
      <c r="AE8" s="40"/>
      <c r="AF8" s="40"/>
      <c r="AG8" s="40"/>
      <c r="AH8" s="40"/>
      <c r="AI8" s="40"/>
      <c r="AJ8" s="40"/>
      <c r="AK8" s="3"/>
      <c r="AL8" s="41">
        <f>データ!S6</f>
        <v>58328</v>
      </c>
      <c r="AM8" s="41"/>
      <c r="AN8" s="41"/>
      <c r="AO8" s="41"/>
      <c r="AP8" s="41"/>
      <c r="AQ8" s="41"/>
      <c r="AR8" s="41"/>
      <c r="AS8" s="41"/>
      <c r="AT8" s="34">
        <f>データ!T6</f>
        <v>725.65</v>
      </c>
      <c r="AU8" s="34"/>
      <c r="AV8" s="34"/>
      <c r="AW8" s="34"/>
      <c r="AX8" s="34"/>
      <c r="AY8" s="34"/>
      <c r="AZ8" s="34"/>
      <c r="BA8" s="34"/>
      <c r="BB8" s="34">
        <f>データ!U6</f>
        <v>80.38</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45.75</v>
      </c>
      <c r="J10" s="34"/>
      <c r="K10" s="34"/>
      <c r="L10" s="34"/>
      <c r="M10" s="34"/>
      <c r="N10" s="34"/>
      <c r="O10" s="34"/>
      <c r="P10" s="34">
        <f>データ!P6</f>
        <v>72.53</v>
      </c>
      <c r="Q10" s="34"/>
      <c r="R10" s="34"/>
      <c r="S10" s="34"/>
      <c r="T10" s="34"/>
      <c r="U10" s="34"/>
      <c r="V10" s="34"/>
      <c r="W10" s="34">
        <f>データ!Q6</f>
        <v>86.38</v>
      </c>
      <c r="X10" s="34"/>
      <c r="Y10" s="34"/>
      <c r="Z10" s="34"/>
      <c r="AA10" s="34"/>
      <c r="AB10" s="34"/>
      <c r="AC10" s="34"/>
      <c r="AD10" s="41">
        <f>データ!R6</f>
        <v>4045</v>
      </c>
      <c r="AE10" s="41"/>
      <c r="AF10" s="41"/>
      <c r="AG10" s="41"/>
      <c r="AH10" s="41"/>
      <c r="AI10" s="41"/>
      <c r="AJ10" s="41"/>
      <c r="AK10" s="2"/>
      <c r="AL10" s="41">
        <f>データ!V6</f>
        <v>41950</v>
      </c>
      <c r="AM10" s="41"/>
      <c r="AN10" s="41"/>
      <c r="AO10" s="41"/>
      <c r="AP10" s="41"/>
      <c r="AQ10" s="41"/>
      <c r="AR10" s="41"/>
      <c r="AS10" s="41"/>
      <c r="AT10" s="34">
        <f>データ!W6</f>
        <v>16.25</v>
      </c>
      <c r="AU10" s="34"/>
      <c r="AV10" s="34"/>
      <c r="AW10" s="34"/>
      <c r="AX10" s="34"/>
      <c r="AY10" s="34"/>
      <c r="AZ10" s="34"/>
      <c r="BA10" s="34"/>
      <c r="BB10" s="34">
        <f>データ!X6</f>
        <v>2581.54</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114</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112</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Pl0ZoFjZjfyEVCeO01hS1I+vcKIbJ7dpQg5Z1y5JnLqchE1UrP+WNfzbHRfJ3HJJN/nPU96ThkRV5NYcxIQe3w==" saltValue="QKckEJ9OpA/84Yg+Y5Wks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22063</v>
      </c>
      <c r="D6" s="19">
        <f t="shared" si="3"/>
        <v>46</v>
      </c>
      <c r="E6" s="19">
        <f t="shared" si="3"/>
        <v>17</v>
      </c>
      <c r="F6" s="19">
        <f t="shared" si="3"/>
        <v>1</v>
      </c>
      <c r="G6" s="19">
        <f t="shared" si="3"/>
        <v>0</v>
      </c>
      <c r="H6" s="19" t="str">
        <f t="shared" si="3"/>
        <v>青森県　十和田市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45.75</v>
      </c>
      <c r="P6" s="20">
        <f t="shared" si="3"/>
        <v>72.53</v>
      </c>
      <c r="Q6" s="20">
        <f t="shared" si="3"/>
        <v>86.38</v>
      </c>
      <c r="R6" s="20">
        <f t="shared" si="3"/>
        <v>4045</v>
      </c>
      <c r="S6" s="20">
        <f t="shared" si="3"/>
        <v>58328</v>
      </c>
      <c r="T6" s="20">
        <f t="shared" si="3"/>
        <v>725.65</v>
      </c>
      <c r="U6" s="20">
        <f t="shared" si="3"/>
        <v>80.38</v>
      </c>
      <c r="V6" s="20">
        <f t="shared" si="3"/>
        <v>41950</v>
      </c>
      <c r="W6" s="20">
        <f t="shared" si="3"/>
        <v>16.25</v>
      </c>
      <c r="X6" s="20">
        <f t="shared" si="3"/>
        <v>2581.54</v>
      </c>
      <c r="Y6" s="21">
        <f>IF(Y7="",NA(),Y7)</f>
        <v>104.39</v>
      </c>
      <c r="Z6" s="21">
        <f t="shared" ref="Z6:AH6" si="4">IF(Z7="",NA(),Z7)</f>
        <v>104.6</v>
      </c>
      <c r="AA6" s="21">
        <f t="shared" si="4"/>
        <v>106.44</v>
      </c>
      <c r="AB6" s="21">
        <f t="shared" si="4"/>
        <v>107.3</v>
      </c>
      <c r="AC6" s="21">
        <f t="shared" si="4"/>
        <v>110.28</v>
      </c>
      <c r="AD6" s="21">
        <f t="shared" si="4"/>
        <v>106.99</v>
      </c>
      <c r="AE6" s="21">
        <f t="shared" si="4"/>
        <v>107.85</v>
      </c>
      <c r="AF6" s="21">
        <f t="shared" si="4"/>
        <v>108.04</v>
      </c>
      <c r="AG6" s="21">
        <f t="shared" si="4"/>
        <v>107.49</v>
      </c>
      <c r="AH6" s="21">
        <f t="shared" si="4"/>
        <v>107.64</v>
      </c>
      <c r="AI6" s="20" t="str">
        <f>IF(AI7="","",IF(AI7="-","【-】","【"&amp;SUBSTITUTE(TEXT(AI7,"#,##0.00"),"-","△")&amp;"】"))</f>
        <v>【105.91】</v>
      </c>
      <c r="AJ6" s="21">
        <f>IF(AJ7="",NA(),AJ7)</f>
        <v>31.43</v>
      </c>
      <c r="AK6" s="21">
        <f t="shared" ref="AK6:AS6" si="5">IF(AK7="",NA(),AK7)</f>
        <v>23.31</v>
      </c>
      <c r="AL6" s="21">
        <f t="shared" si="5"/>
        <v>10.95</v>
      </c>
      <c r="AM6" s="20">
        <f t="shared" si="5"/>
        <v>0</v>
      </c>
      <c r="AN6" s="20">
        <f t="shared" si="5"/>
        <v>0</v>
      </c>
      <c r="AO6" s="21">
        <f t="shared" si="5"/>
        <v>7.42</v>
      </c>
      <c r="AP6" s="21">
        <f t="shared" si="5"/>
        <v>4.72</v>
      </c>
      <c r="AQ6" s="21">
        <f t="shared" si="5"/>
        <v>4.49</v>
      </c>
      <c r="AR6" s="21">
        <f t="shared" si="5"/>
        <v>5.41</v>
      </c>
      <c r="AS6" s="21">
        <f t="shared" si="5"/>
        <v>5.61</v>
      </c>
      <c r="AT6" s="20" t="str">
        <f>IF(AT7="","",IF(AT7="-","【-】","【"&amp;SUBSTITUTE(TEXT(AT7,"#,##0.00"),"-","△")&amp;"】"))</f>
        <v>【3.03】</v>
      </c>
      <c r="AU6" s="21">
        <f>IF(AU7="",NA(),AU7)</f>
        <v>17.739999999999998</v>
      </c>
      <c r="AV6" s="21">
        <f t="shared" ref="AV6:BD6" si="6">IF(AV7="",NA(),AV7)</f>
        <v>20.93</v>
      </c>
      <c r="AW6" s="21">
        <f t="shared" si="6"/>
        <v>21.47</v>
      </c>
      <c r="AX6" s="21">
        <f t="shared" si="6"/>
        <v>19.75</v>
      </c>
      <c r="AY6" s="21">
        <f t="shared" si="6"/>
        <v>25.29</v>
      </c>
      <c r="AZ6" s="21">
        <f t="shared" si="6"/>
        <v>68.180000000000007</v>
      </c>
      <c r="BA6" s="21">
        <f t="shared" si="6"/>
        <v>67.930000000000007</v>
      </c>
      <c r="BB6" s="21">
        <f t="shared" si="6"/>
        <v>68.53</v>
      </c>
      <c r="BC6" s="21">
        <f t="shared" si="6"/>
        <v>69.180000000000007</v>
      </c>
      <c r="BD6" s="21">
        <f t="shared" si="6"/>
        <v>76.319999999999993</v>
      </c>
      <c r="BE6" s="20" t="str">
        <f>IF(BE7="","",IF(BE7="-","【-】","【"&amp;SUBSTITUTE(TEXT(BE7,"#,##0.00"),"-","△")&amp;"】"))</f>
        <v>【78.43】</v>
      </c>
      <c r="BF6" s="21">
        <f>IF(BF7="",NA(),BF7)</f>
        <v>678.37</v>
      </c>
      <c r="BG6" s="21">
        <f t="shared" ref="BG6:BO6" si="7">IF(BG7="",NA(),BG7)</f>
        <v>612.03</v>
      </c>
      <c r="BH6" s="21">
        <f t="shared" si="7"/>
        <v>519.5</v>
      </c>
      <c r="BI6" s="21">
        <f t="shared" si="7"/>
        <v>478.27</v>
      </c>
      <c r="BJ6" s="21">
        <f t="shared" si="7"/>
        <v>434.63</v>
      </c>
      <c r="BK6" s="21">
        <f t="shared" si="7"/>
        <v>847.44</v>
      </c>
      <c r="BL6" s="21">
        <f t="shared" si="7"/>
        <v>857.88</v>
      </c>
      <c r="BM6" s="21">
        <f t="shared" si="7"/>
        <v>825.1</v>
      </c>
      <c r="BN6" s="21">
        <f t="shared" si="7"/>
        <v>789.87</v>
      </c>
      <c r="BO6" s="21">
        <f t="shared" si="7"/>
        <v>749.43</v>
      </c>
      <c r="BP6" s="20" t="str">
        <f>IF(BP7="","",IF(BP7="-","【-】","【"&amp;SUBSTITUTE(TEXT(BP7,"#,##0.00"),"-","△")&amp;"】"))</f>
        <v>【630.82】</v>
      </c>
      <c r="BQ6" s="21">
        <f>IF(BQ7="",NA(),BQ7)</f>
        <v>115.74</v>
      </c>
      <c r="BR6" s="21">
        <f t="shared" ref="BR6:BZ6" si="8">IF(BR7="",NA(),BR7)</f>
        <v>114.83</v>
      </c>
      <c r="BS6" s="21">
        <f t="shared" si="8"/>
        <v>119.29</v>
      </c>
      <c r="BT6" s="21">
        <f t="shared" si="8"/>
        <v>123.49</v>
      </c>
      <c r="BU6" s="21">
        <f t="shared" si="8"/>
        <v>137.76</v>
      </c>
      <c r="BV6" s="21">
        <f t="shared" si="8"/>
        <v>94.69</v>
      </c>
      <c r="BW6" s="21">
        <f t="shared" si="8"/>
        <v>94.97</v>
      </c>
      <c r="BX6" s="21">
        <f t="shared" si="8"/>
        <v>97.07</v>
      </c>
      <c r="BY6" s="21">
        <f t="shared" si="8"/>
        <v>98.06</v>
      </c>
      <c r="BZ6" s="21">
        <f t="shared" si="8"/>
        <v>98.46</v>
      </c>
      <c r="CA6" s="20" t="str">
        <f>IF(CA7="","",IF(CA7="-","【-】","【"&amp;SUBSTITUTE(TEXT(CA7,"#,##0.00"),"-","△")&amp;"】"))</f>
        <v>【97.81】</v>
      </c>
      <c r="CB6" s="21">
        <f>IF(CB7="",NA(),CB7)</f>
        <v>186.07</v>
      </c>
      <c r="CC6" s="21">
        <f t="shared" ref="CC6:CK6" si="9">IF(CC7="",NA(),CC7)</f>
        <v>186.47</v>
      </c>
      <c r="CD6" s="21">
        <f t="shared" si="9"/>
        <v>179.36</v>
      </c>
      <c r="CE6" s="21">
        <f t="shared" si="9"/>
        <v>173.92</v>
      </c>
      <c r="CF6" s="21">
        <f t="shared" si="9"/>
        <v>156.28</v>
      </c>
      <c r="CG6" s="21">
        <f t="shared" si="9"/>
        <v>159.78</v>
      </c>
      <c r="CH6" s="21">
        <f t="shared" si="9"/>
        <v>159.49</v>
      </c>
      <c r="CI6" s="21">
        <f t="shared" si="9"/>
        <v>157.81</v>
      </c>
      <c r="CJ6" s="21">
        <f t="shared" si="9"/>
        <v>157.37</v>
      </c>
      <c r="CK6" s="21">
        <f t="shared" si="9"/>
        <v>157.44999999999999</v>
      </c>
      <c r="CL6" s="20" t="str">
        <f>IF(CL7="","",IF(CL7="-","【-】","【"&amp;SUBSTITUTE(TEXT(CL7,"#,##0.00"),"-","△")&amp;"】"))</f>
        <v>【138.75】</v>
      </c>
      <c r="CM6" s="21">
        <f>IF(CM7="",NA(),CM7)</f>
        <v>67.87</v>
      </c>
      <c r="CN6" s="21">
        <f t="shared" ref="CN6:CV6" si="10">IF(CN7="",NA(),CN7)</f>
        <v>67.34</v>
      </c>
      <c r="CO6" s="21">
        <f t="shared" si="10"/>
        <v>66.459999999999994</v>
      </c>
      <c r="CP6" s="21">
        <f t="shared" si="10"/>
        <v>67.930000000000007</v>
      </c>
      <c r="CQ6" s="21">
        <f t="shared" si="10"/>
        <v>67.44</v>
      </c>
      <c r="CR6" s="21">
        <f t="shared" si="10"/>
        <v>68.31</v>
      </c>
      <c r="CS6" s="21">
        <f t="shared" si="10"/>
        <v>65.28</v>
      </c>
      <c r="CT6" s="21">
        <f t="shared" si="10"/>
        <v>64.92</v>
      </c>
      <c r="CU6" s="21">
        <f t="shared" si="10"/>
        <v>64.14</v>
      </c>
      <c r="CV6" s="21">
        <f t="shared" si="10"/>
        <v>63.71</v>
      </c>
      <c r="CW6" s="20" t="str">
        <f>IF(CW7="","",IF(CW7="-","【-】","【"&amp;SUBSTITUTE(TEXT(CW7,"#,##0.00"),"-","△")&amp;"】"))</f>
        <v>【58.94】</v>
      </c>
      <c r="CX6" s="21">
        <f>IF(CX7="",NA(),CX7)</f>
        <v>86.07</v>
      </c>
      <c r="CY6" s="21">
        <f t="shared" ref="CY6:DG6" si="11">IF(CY7="",NA(),CY7)</f>
        <v>86.04</v>
      </c>
      <c r="CZ6" s="21">
        <f t="shared" si="11"/>
        <v>86.91</v>
      </c>
      <c r="DA6" s="21">
        <f t="shared" si="11"/>
        <v>87.16</v>
      </c>
      <c r="DB6" s="21">
        <f t="shared" si="11"/>
        <v>87.32</v>
      </c>
      <c r="DC6" s="21">
        <f t="shared" si="11"/>
        <v>92.62</v>
      </c>
      <c r="DD6" s="21">
        <f t="shared" si="11"/>
        <v>92.72</v>
      </c>
      <c r="DE6" s="21">
        <f t="shared" si="11"/>
        <v>92.88</v>
      </c>
      <c r="DF6" s="21">
        <f t="shared" si="11"/>
        <v>92.9</v>
      </c>
      <c r="DG6" s="21">
        <f t="shared" si="11"/>
        <v>92.89</v>
      </c>
      <c r="DH6" s="20" t="str">
        <f>IF(DH7="","",IF(DH7="-","【-】","【"&amp;SUBSTITUTE(TEXT(DH7,"#,##0.00"),"-","△")&amp;"】"))</f>
        <v>【95.91】</v>
      </c>
      <c r="DI6" s="21">
        <f>IF(DI7="",NA(),DI7)</f>
        <v>43.36</v>
      </c>
      <c r="DJ6" s="21">
        <f t="shared" ref="DJ6:DR6" si="12">IF(DJ7="",NA(),DJ7)</f>
        <v>45.09</v>
      </c>
      <c r="DK6" s="21">
        <f t="shared" si="12"/>
        <v>46.5</v>
      </c>
      <c r="DL6" s="21">
        <f t="shared" si="12"/>
        <v>48.17</v>
      </c>
      <c r="DM6" s="21">
        <f t="shared" si="12"/>
        <v>49.8</v>
      </c>
      <c r="DN6" s="21">
        <f t="shared" si="12"/>
        <v>26.36</v>
      </c>
      <c r="DO6" s="21">
        <f t="shared" si="12"/>
        <v>23.79</v>
      </c>
      <c r="DP6" s="21">
        <f t="shared" si="12"/>
        <v>25.66</v>
      </c>
      <c r="DQ6" s="21">
        <f t="shared" si="12"/>
        <v>27.46</v>
      </c>
      <c r="DR6" s="21">
        <f t="shared" si="12"/>
        <v>29.93</v>
      </c>
      <c r="DS6" s="20" t="str">
        <f>IF(DS7="","",IF(DS7="-","【-】","【"&amp;SUBSTITUTE(TEXT(DS7,"#,##0.00"),"-","△")&amp;"】"))</f>
        <v>【41.09】</v>
      </c>
      <c r="DT6" s="20">
        <f>IF(DT7="",NA(),DT7)</f>
        <v>0</v>
      </c>
      <c r="DU6" s="20">
        <f t="shared" ref="DU6:EC6" si="13">IF(DU7="",NA(),DU7)</f>
        <v>0</v>
      </c>
      <c r="DV6" s="20">
        <f t="shared" si="13"/>
        <v>0</v>
      </c>
      <c r="DW6" s="20">
        <f t="shared" si="13"/>
        <v>0</v>
      </c>
      <c r="DX6" s="20">
        <f t="shared" si="13"/>
        <v>0</v>
      </c>
      <c r="DY6" s="21">
        <f t="shared" si="13"/>
        <v>1.43</v>
      </c>
      <c r="DZ6" s="21">
        <f t="shared" si="13"/>
        <v>1.22</v>
      </c>
      <c r="EA6" s="21">
        <f t="shared" si="13"/>
        <v>1.61</v>
      </c>
      <c r="EB6" s="21">
        <f t="shared" si="13"/>
        <v>2.08</v>
      </c>
      <c r="EC6" s="21">
        <f t="shared" si="13"/>
        <v>2.74</v>
      </c>
      <c r="ED6" s="20" t="str">
        <f>IF(ED7="","",IF(ED7="-","【-】","【"&amp;SUBSTITUTE(TEXT(ED7,"#,##0.00"),"-","△")&amp;"】"))</f>
        <v>【8.68】</v>
      </c>
      <c r="EE6" s="20">
        <f>IF(EE7="",NA(),EE7)</f>
        <v>0</v>
      </c>
      <c r="EF6" s="20">
        <f t="shared" ref="EF6:EN6" si="14">IF(EF7="",NA(),EF7)</f>
        <v>0</v>
      </c>
      <c r="EG6" s="20">
        <f t="shared" si="14"/>
        <v>0</v>
      </c>
      <c r="EH6" s="20">
        <f t="shared" si="14"/>
        <v>0</v>
      </c>
      <c r="EI6" s="20">
        <f t="shared" si="14"/>
        <v>0</v>
      </c>
      <c r="EJ6" s="21">
        <f t="shared" si="14"/>
        <v>0.09</v>
      </c>
      <c r="EK6" s="21">
        <f t="shared" si="14"/>
        <v>0.09</v>
      </c>
      <c r="EL6" s="21">
        <f t="shared" si="14"/>
        <v>0.17</v>
      </c>
      <c r="EM6" s="21">
        <f t="shared" si="14"/>
        <v>0.13</v>
      </c>
      <c r="EN6" s="21">
        <f t="shared" si="14"/>
        <v>0.06</v>
      </c>
      <c r="EO6" s="20" t="str">
        <f>IF(EO7="","",IF(EO7="-","【-】","【"&amp;SUBSTITUTE(TEXT(EO7,"#,##0.00"),"-","△")&amp;"】"))</f>
        <v>【0.22】</v>
      </c>
    </row>
    <row r="7" spans="1:148" s="22" customFormat="1" x14ac:dyDescent="0.15">
      <c r="A7" s="14"/>
      <c r="B7" s="23">
        <v>2023</v>
      </c>
      <c r="C7" s="23">
        <v>22063</v>
      </c>
      <c r="D7" s="23">
        <v>46</v>
      </c>
      <c r="E7" s="23">
        <v>17</v>
      </c>
      <c r="F7" s="23">
        <v>1</v>
      </c>
      <c r="G7" s="23">
        <v>0</v>
      </c>
      <c r="H7" s="23" t="s">
        <v>96</v>
      </c>
      <c r="I7" s="23" t="s">
        <v>97</v>
      </c>
      <c r="J7" s="23" t="s">
        <v>98</v>
      </c>
      <c r="K7" s="23" t="s">
        <v>99</v>
      </c>
      <c r="L7" s="23" t="s">
        <v>100</v>
      </c>
      <c r="M7" s="23" t="s">
        <v>101</v>
      </c>
      <c r="N7" s="24" t="s">
        <v>102</v>
      </c>
      <c r="O7" s="24">
        <v>45.75</v>
      </c>
      <c r="P7" s="24">
        <v>72.53</v>
      </c>
      <c r="Q7" s="24">
        <v>86.38</v>
      </c>
      <c r="R7" s="24">
        <v>4045</v>
      </c>
      <c r="S7" s="24">
        <v>58328</v>
      </c>
      <c r="T7" s="24">
        <v>725.65</v>
      </c>
      <c r="U7" s="24">
        <v>80.38</v>
      </c>
      <c r="V7" s="24">
        <v>41950</v>
      </c>
      <c r="W7" s="24">
        <v>16.25</v>
      </c>
      <c r="X7" s="24">
        <v>2581.54</v>
      </c>
      <c r="Y7" s="24">
        <v>104.39</v>
      </c>
      <c r="Z7" s="24">
        <v>104.6</v>
      </c>
      <c r="AA7" s="24">
        <v>106.44</v>
      </c>
      <c r="AB7" s="24">
        <v>107.3</v>
      </c>
      <c r="AC7" s="24">
        <v>110.28</v>
      </c>
      <c r="AD7" s="24">
        <v>106.99</v>
      </c>
      <c r="AE7" s="24">
        <v>107.85</v>
      </c>
      <c r="AF7" s="24">
        <v>108.04</v>
      </c>
      <c r="AG7" s="24">
        <v>107.49</v>
      </c>
      <c r="AH7" s="24">
        <v>107.64</v>
      </c>
      <c r="AI7" s="24">
        <v>105.91</v>
      </c>
      <c r="AJ7" s="24">
        <v>31.43</v>
      </c>
      <c r="AK7" s="24">
        <v>23.31</v>
      </c>
      <c r="AL7" s="24">
        <v>10.95</v>
      </c>
      <c r="AM7" s="24">
        <v>0</v>
      </c>
      <c r="AN7" s="24">
        <v>0</v>
      </c>
      <c r="AO7" s="24">
        <v>7.42</v>
      </c>
      <c r="AP7" s="24">
        <v>4.72</v>
      </c>
      <c r="AQ7" s="24">
        <v>4.49</v>
      </c>
      <c r="AR7" s="24">
        <v>5.41</v>
      </c>
      <c r="AS7" s="24">
        <v>5.61</v>
      </c>
      <c r="AT7" s="24">
        <v>3.03</v>
      </c>
      <c r="AU7" s="24">
        <v>17.739999999999998</v>
      </c>
      <c r="AV7" s="24">
        <v>20.93</v>
      </c>
      <c r="AW7" s="24">
        <v>21.47</v>
      </c>
      <c r="AX7" s="24">
        <v>19.75</v>
      </c>
      <c r="AY7" s="24">
        <v>25.29</v>
      </c>
      <c r="AZ7" s="24">
        <v>68.180000000000007</v>
      </c>
      <c r="BA7" s="24">
        <v>67.930000000000007</v>
      </c>
      <c r="BB7" s="24">
        <v>68.53</v>
      </c>
      <c r="BC7" s="24">
        <v>69.180000000000007</v>
      </c>
      <c r="BD7" s="24">
        <v>76.319999999999993</v>
      </c>
      <c r="BE7" s="24">
        <v>78.430000000000007</v>
      </c>
      <c r="BF7" s="24">
        <v>678.37</v>
      </c>
      <c r="BG7" s="24">
        <v>612.03</v>
      </c>
      <c r="BH7" s="24">
        <v>519.5</v>
      </c>
      <c r="BI7" s="24">
        <v>478.27</v>
      </c>
      <c r="BJ7" s="24">
        <v>434.63</v>
      </c>
      <c r="BK7" s="24">
        <v>847.44</v>
      </c>
      <c r="BL7" s="24">
        <v>857.88</v>
      </c>
      <c r="BM7" s="24">
        <v>825.1</v>
      </c>
      <c r="BN7" s="24">
        <v>789.87</v>
      </c>
      <c r="BO7" s="24">
        <v>749.43</v>
      </c>
      <c r="BP7" s="24">
        <v>630.82000000000005</v>
      </c>
      <c r="BQ7" s="24">
        <v>115.74</v>
      </c>
      <c r="BR7" s="24">
        <v>114.83</v>
      </c>
      <c r="BS7" s="24">
        <v>119.29</v>
      </c>
      <c r="BT7" s="24">
        <v>123.49</v>
      </c>
      <c r="BU7" s="24">
        <v>137.76</v>
      </c>
      <c r="BV7" s="24">
        <v>94.69</v>
      </c>
      <c r="BW7" s="24">
        <v>94.97</v>
      </c>
      <c r="BX7" s="24">
        <v>97.07</v>
      </c>
      <c r="BY7" s="24">
        <v>98.06</v>
      </c>
      <c r="BZ7" s="24">
        <v>98.46</v>
      </c>
      <c r="CA7" s="24">
        <v>97.81</v>
      </c>
      <c r="CB7" s="24">
        <v>186.07</v>
      </c>
      <c r="CC7" s="24">
        <v>186.47</v>
      </c>
      <c r="CD7" s="24">
        <v>179.36</v>
      </c>
      <c r="CE7" s="24">
        <v>173.92</v>
      </c>
      <c r="CF7" s="24">
        <v>156.28</v>
      </c>
      <c r="CG7" s="24">
        <v>159.78</v>
      </c>
      <c r="CH7" s="24">
        <v>159.49</v>
      </c>
      <c r="CI7" s="24">
        <v>157.81</v>
      </c>
      <c r="CJ7" s="24">
        <v>157.37</v>
      </c>
      <c r="CK7" s="24">
        <v>157.44999999999999</v>
      </c>
      <c r="CL7" s="24">
        <v>138.75</v>
      </c>
      <c r="CM7" s="24">
        <v>67.87</v>
      </c>
      <c r="CN7" s="24">
        <v>67.34</v>
      </c>
      <c r="CO7" s="24">
        <v>66.459999999999994</v>
      </c>
      <c r="CP7" s="24">
        <v>67.930000000000007</v>
      </c>
      <c r="CQ7" s="24">
        <v>67.44</v>
      </c>
      <c r="CR7" s="24">
        <v>68.31</v>
      </c>
      <c r="CS7" s="24">
        <v>65.28</v>
      </c>
      <c r="CT7" s="24">
        <v>64.92</v>
      </c>
      <c r="CU7" s="24">
        <v>64.14</v>
      </c>
      <c r="CV7" s="24">
        <v>63.71</v>
      </c>
      <c r="CW7" s="24">
        <v>58.94</v>
      </c>
      <c r="CX7" s="24">
        <v>86.07</v>
      </c>
      <c r="CY7" s="24">
        <v>86.04</v>
      </c>
      <c r="CZ7" s="24">
        <v>86.91</v>
      </c>
      <c r="DA7" s="24">
        <v>87.16</v>
      </c>
      <c r="DB7" s="24">
        <v>87.32</v>
      </c>
      <c r="DC7" s="24">
        <v>92.62</v>
      </c>
      <c r="DD7" s="24">
        <v>92.72</v>
      </c>
      <c r="DE7" s="24">
        <v>92.88</v>
      </c>
      <c r="DF7" s="24">
        <v>92.9</v>
      </c>
      <c r="DG7" s="24">
        <v>92.89</v>
      </c>
      <c r="DH7" s="24">
        <v>95.91</v>
      </c>
      <c r="DI7" s="24">
        <v>43.36</v>
      </c>
      <c r="DJ7" s="24">
        <v>45.09</v>
      </c>
      <c r="DK7" s="24">
        <v>46.5</v>
      </c>
      <c r="DL7" s="24">
        <v>48.17</v>
      </c>
      <c r="DM7" s="24">
        <v>49.8</v>
      </c>
      <c r="DN7" s="24">
        <v>26.36</v>
      </c>
      <c r="DO7" s="24">
        <v>23.79</v>
      </c>
      <c r="DP7" s="24">
        <v>25.66</v>
      </c>
      <c r="DQ7" s="24">
        <v>27.46</v>
      </c>
      <c r="DR7" s="24">
        <v>29.93</v>
      </c>
      <c r="DS7" s="24">
        <v>41.09</v>
      </c>
      <c r="DT7" s="24">
        <v>0</v>
      </c>
      <c r="DU7" s="24">
        <v>0</v>
      </c>
      <c r="DV7" s="24">
        <v>0</v>
      </c>
      <c r="DW7" s="24">
        <v>0</v>
      </c>
      <c r="DX7" s="24">
        <v>0</v>
      </c>
      <c r="DY7" s="24">
        <v>1.43</v>
      </c>
      <c r="DZ7" s="24">
        <v>1.22</v>
      </c>
      <c r="EA7" s="24">
        <v>1.61</v>
      </c>
      <c r="EB7" s="24">
        <v>2.08</v>
      </c>
      <c r="EC7" s="24">
        <v>2.74</v>
      </c>
      <c r="ED7" s="24">
        <v>8.68</v>
      </c>
      <c r="EE7" s="24">
        <v>0</v>
      </c>
      <c r="EF7" s="24">
        <v>0</v>
      </c>
      <c r="EG7" s="24">
        <v>0</v>
      </c>
      <c r="EH7" s="24">
        <v>0</v>
      </c>
      <c r="EI7" s="24">
        <v>0</v>
      </c>
      <c r="EJ7" s="24">
        <v>0.09</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　真大</cp:lastModifiedBy>
  <cp:lastPrinted>2025-02-17T07:22:26Z</cp:lastPrinted>
  <dcterms:created xsi:type="dcterms:W3CDTF">2024-12-19T01:11:40Z</dcterms:created>
  <dcterms:modified xsi:type="dcterms:W3CDTF">2025-02-20T02:19:51Z</dcterms:modified>
  <cp:category/>
</cp:coreProperties>
</file>