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oumu202107\経理係\財政課より\経営比較分析表\R6作成(R5決算)\提出版\"/>
    </mc:Choice>
  </mc:AlternateContent>
  <xr:revisionPtr revIDLastSave="0" documentId="13_ncr:1_{E1906FC1-F83A-4ACB-8309-21783727D777}" xr6:coauthVersionLast="47" xr6:coauthVersionMax="47" xr10:uidLastSave="{00000000-0000-0000-0000-000000000000}"/>
  <workbookProtection workbookAlgorithmName="SHA-512" workbookHashValue="6Urg/x/xFYyS6R20i5snlIhAq/ZSFknS7TqIOnDKC8DmWhgOXxDJEDFvaVmPVEWirpQTS4Pp9bfzoqudG8DjdA==" workbookSaltValue="7clGCwTUPVQaPSHMwLP4W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D10" i="4"/>
  <c r="P10" i="4"/>
  <c r="B10" i="4"/>
  <c r="AT8" i="4"/>
  <c r="AD8" i="4"/>
  <c r="B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<sst xmlns="http://schemas.openxmlformats.org/spreadsheetml/2006/main" count="236" uniqueCount="116">
  <si>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</si>
  <si>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</si>
  <si>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</si>
  <si>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</si>
  <si>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</si>
  <si>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</si>
  <si>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</si>
  <si>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</si>
  <si>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</si>
  <si>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</si>
  <si>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</si>
  <si>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</si>
  <si>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</si>
  <si>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</si>
  <si>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</si>
  <si>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</si>
  <si>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</si>
  <si>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</si>
  <si>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</si>
  <si>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</si>
  <si>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</si>
  <si>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</si>
  <si>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</si>
  <si>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</si>
  <si>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</si>
  <si>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</si>
  <si>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</si>
  <si>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</si>
  <si>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</si>
  <si>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</si>
  <si>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</si>
  <si>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</si>
  <si>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</si>
  <si>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</si>
  <si>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</si>
  <si>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</si>
  <si>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</si>
  <si>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</si>
  <si>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</si>
  <si>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</si>
  <si>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</si>
  <si>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</si>
  <si>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</si>
  <si>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</si>
  <si>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</si>
  <si>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</si>
  <si>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</si>
  <si>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</si>
  <si>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</si>
  <si>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</si>
  <si>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</si>
  <si>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</si>
  <si>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</si>
  <si>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</si>
  <si>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</si>
  <si>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</si>
  <si>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</si>
  <si>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</si>
  <si>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</si>
  <si>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</si>
  <si>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</si>
  <si>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</si>
  <si>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</si>
  <si>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</si>
  <si>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</si>
  <si>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</si>
  <si>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</si>
  <si>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</si>
  <si>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</si>
  <si>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</si>
  <si>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</si>
  <si>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</si>
  <si>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</si>
  <si>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</si>
  <si>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</si>
  <si>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</si>
  <si>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</si>
  <si>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</si>
  <si>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</si>
  <si>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</si>
  <si>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</si>
  <si>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</si>
  <si>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</si>
  <si>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</si>
  <si>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</si>
  <si>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</si>
  <si>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</si>
  <si>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</si>
  <si>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</si>
  <si>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</si>
  <si>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</si>
  <si>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</si>
  <si>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</si>
  <si>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</si>
  <si>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</si>
  <si>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</si>
  <si>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</si>
  <si>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</si>
  <si>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</si>
  <si>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</si>
  <si>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</si>
  <si>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</si>
  <si>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</si>
  <si>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</si>
  <si>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</si>
  <si>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</si>
  <si>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</si>
  <si>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</si>
  <si>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</si>
  <si>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</si>
  <si>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</si>
  <si>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</si>
  <si>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</si>
  <si>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老朽化の状況については、平成29年度以降、管渠老朽化率は上昇傾向にあり、今後はヒューム管を中心に法定耐用年数を経過する管渠が大量に発生し、施設などの老朽化もますます進むと考えられるため、国からの交付金等の有利な財源を活用するなど、更新費用の平準化を図りつつ、重要度や緊急度を見極めながら計画的な更新を行っていく必要がある。</t>
    <rPh sb="1" eb="4">
      <t>ロウキュウカ</t>
    </rPh>
    <rPh sb="5" eb="7">
      <t>ジョウキョウ</t>
    </rPh>
    <rPh sb="13" eb="15">
      <t>ヘイセイ</t>
    </rPh>
    <rPh sb="17" eb="19">
      <t>ネンド</t>
    </rPh>
    <rPh sb="19" eb="21">
      <t>イコウ</t>
    </rPh>
    <rPh sb="22" eb="24">
      <t>カンキョ</t>
    </rPh>
    <rPh sb="24" eb="27">
      <t>ロウキュウカ</t>
    </rPh>
    <rPh sb="27" eb="28">
      <t>リツ</t>
    </rPh>
    <rPh sb="29" eb="31">
      <t>ジョウショウ</t>
    </rPh>
    <rPh sb="31" eb="33">
      <t>ケイコウ</t>
    </rPh>
    <rPh sb="37" eb="39">
      <t>コンゴ</t>
    </rPh>
    <rPh sb="44" eb="45">
      <t>カン</t>
    </rPh>
    <rPh sb="46" eb="48">
      <t>チュウシン</t>
    </rPh>
    <rPh sb="49" eb="55">
      <t>ホウテイタイヨウネンスウ</t>
    </rPh>
    <rPh sb="56" eb="58">
      <t>ケイカ</t>
    </rPh>
    <rPh sb="60" eb="62">
      <t>カンキョ</t>
    </rPh>
    <rPh sb="63" eb="65">
      <t>タイリョウ</t>
    </rPh>
    <rPh sb="66" eb="68">
      <t>ハッセイ</t>
    </rPh>
    <rPh sb="70" eb="72">
      <t>シセツ</t>
    </rPh>
    <rPh sb="75" eb="78">
      <t>ロウキュウカ</t>
    </rPh>
    <rPh sb="83" eb="84">
      <t>ススム</t>
    </rPh>
    <rPh sb="86" eb="87">
      <t>カンガ</t>
    </rPh>
    <rPh sb="94" eb="95">
      <t>クニ</t>
    </rPh>
    <rPh sb="98" eb="101">
      <t>コウフキン</t>
    </rPh>
    <rPh sb="101" eb="102">
      <t>トウ</t>
    </rPh>
    <rPh sb="103" eb="105">
      <t>ユウリ</t>
    </rPh>
    <rPh sb="106" eb="108">
      <t>ザイゲン</t>
    </rPh>
    <rPh sb="109" eb="111">
      <t>カツヨウ</t>
    </rPh>
    <rPh sb="116" eb="120">
      <t>コウシンヒヨウ</t>
    </rPh>
    <rPh sb="121" eb="124">
      <t>ヘイジュンカ</t>
    </rPh>
    <rPh sb="125" eb="126">
      <t>ハカ</t>
    </rPh>
    <phoneticPr fontId="4"/>
  </si>
  <si>
    <t>　短期的な支払能力を示す流動比率は100％を超えており、あわせて、経常収支比率や経費回収率も100％を超えていることから、おおむね健全な経営状況である。
　しかしながら、人口減少等に伴い、収益は減少する一方で、老朽化した施設の更新費用等は増加するため、水洗化率向上に向けた督励活動や事業の平準化を図るなど、計画的に事業を進め、引き続き健全経営に努める必要がある。
　効率的な施設更新を進めていくためにも、現在策定中の資産管理（アセットマネジメント）計画に基づき、費用の平準化を図りながら健全な経営をすることが最重要課題であると捉え、令和６年度に弘前市上下水道ビジョン（経営戦略と統合）を策定するとともに、令和７年度に料金改定を実施することとしている。</t>
    <rPh sb="1" eb="4">
      <t>タンキテキ</t>
    </rPh>
    <rPh sb="5" eb="7">
      <t>シハラ</t>
    </rPh>
    <rPh sb="7" eb="9">
      <t>ノウリョク</t>
    </rPh>
    <rPh sb="10" eb="11">
      <t>シメ</t>
    </rPh>
    <rPh sb="12" eb="16">
      <t>リュウドウヒリツ</t>
    </rPh>
    <rPh sb="22" eb="23">
      <t>コ</t>
    </rPh>
    <rPh sb="33" eb="39">
      <t>ケイジョウシュウシヒリツ</t>
    </rPh>
    <rPh sb="40" eb="45">
      <t>ケイヒカイシュウリツ</t>
    </rPh>
    <rPh sb="51" eb="52">
      <t>コ</t>
    </rPh>
    <rPh sb="65" eb="67">
      <t>ケンゼン</t>
    </rPh>
    <rPh sb="68" eb="70">
      <t>ケイエイ</t>
    </rPh>
    <rPh sb="70" eb="72">
      <t>ジョウキョウ</t>
    </rPh>
    <rPh sb="85" eb="89">
      <t>ジンコウゲンショウ</t>
    </rPh>
    <rPh sb="89" eb="90">
      <t>トウ</t>
    </rPh>
    <rPh sb="91" eb="92">
      <t>トモナ</t>
    </rPh>
    <rPh sb="94" eb="96">
      <t>シュウエキ</t>
    </rPh>
    <rPh sb="97" eb="99">
      <t>ゲンショウ</t>
    </rPh>
    <rPh sb="101" eb="103">
      <t>イッポウ</t>
    </rPh>
    <rPh sb="105" eb="108">
      <t>ロウキュウカ</t>
    </rPh>
    <rPh sb="110" eb="112">
      <t>シセツ</t>
    </rPh>
    <rPh sb="113" eb="117">
      <t>コウシンヒヨウ</t>
    </rPh>
    <rPh sb="117" eb="118">
      <t>トウ</t>
    </rPh>
    <rPh sb="119" eb="121">
      <t>ゾウカ</t>
    </rPh>
    <rPh sb="126" eb="132">
      <t>スイセンカリツコウジョウ</t>
    </rPh>
    <rPh sb="133" eb="134">
      <t>ム</t>
    </rPh>
    <rPh sb="136" eb="138">
      <t>トクレイ</t>
    </rPh>
    <rPh sb="138" eb="140">
      <t>カツドウ</t>
    </rPh>
    <rPh sb="141" eb="143">
      <t>ジギョウ</t>
    </rPh>
    <rPh sb="144" eb="147">
      <t>ヘイジュンカ</t>
    </rPh>
    <rPh sb="148" eb="149">
      <t>ハカ</t>
    </rPh>
    <rPh sb="153" eb="156">
      <t>ケイカクテキ</t>
    </rPh>
    <rPh sb="157" eb="159">
      <t>ジギョウ</t>
    </rPh>
    <rPh sb="160" eb="161">
      <t>スス</t>
    </rPh>
    <rPh sb="163" eb="164">
      <t>ヒ</t>
    </rPh>
    <rPh sb="165" eb="166">
      <t>ツヅ</t>
    </rPh>
    <rPh sb="167" eb="169">
      <t>ケンゼン</t>
    </rPh>
    <rPh sb="169" eb="171">
      <t>ケイエイ</t>
    </rPh>
    <rPh sb="172" eb="173">
      <t>ツト</t>
    </rPh>
    <rPh sb="175" eb="177">
      <t>ヒツヨウ</t>
    </rPh>
    <rPh sb="192" eb="193">
      <t>スス</t>
    </rPh>
    <rPh sb="308" eb="312">
      <t>リョウキンカイテイ</t>
    </rPh>
    <rPh sb="313" eb="315">
      <t>ジッシ</t>
    </rPh>
    <phoneticPr fontId="4"/>
  </si>
  <si>
    <r>
      <t>　平成24年度の料金改定以降、使用料収入が増加し、経常収支比率は100％を超え、累積欠損金比率も大幅に低下し、平成25年度には累積欠損金が解消されている。
　経費回収率については、類似団体と比較して高く、使用料で回収すべき経費を全て使用料で賄えている。
　汚水処理原価については、当該年度は流域下水道維持管理負担金の増加等の要因により類似団体と比較して高くなったものの、引き続き効率的な汚水処理が行われているため、現状はおおむね健全な経営状況である。
　弘前市下水処理場は、昭和48年の供用開始から経年劣化による老朽化が進むなど、改築・更新などに多額の費用を要することから、処理能力に余裕を生じている隣接地（青森県流域下水道処理施設）へ施設統合を行い、平成27年度から汚水処理を停止したことにより、施設利用率はゼロとなっている。
　企業債については、今後、大規模な整備計画がなく、残高は減少していく見込みだが、今後も投資対象の費用対効果の精査と効率的な施設整備を基本として、可能な限り費用を抑制し、将来の更新費用の財源確保を図る必要がある。
　また、今後は人口減少に伴い、使用料収入も減少</t>
    </r>
    <r>
      <rPr>
        <sz val="11"/>
        <rFont val="ＭＳ ゴシック"/>
        <family val="3"/>
        <charset val="128"/>
      </rPr>
      <t>し</t>
    </r>
    <r>
      <rPr>
        <sz val="11"/>
        <color theme="1"/>
        <rFont val="ＭＳ ゴシック"/>
        <family val="3"/>
        <charset val="128"/>
      </rPr>
      <t>ていく見込みであり、現在の経営状況を維持していくため、さらなる費用の削減と水洗化率の向上を図りながら、下水道整備区域の縮小を検討する必要がある。</t>
    </r>
    <rPh sb="1" eb="3">
      <t>ヘイセイ</t>
    </rPh>
    <rPh sb="5" eb="7">
      <t>ネンド</t>
    </rPh>
    <rPh sb="8" eb="14">
      <t>リョウキンカイテイイコウ</t>
    </rPh>
    <rPh sb="15" eb="20">
      <t>シヨウリョウシュウニュウ</t>
    </rPh>
    <rPh sb="21" eb="23">
      <t>ゾウカ</t>
    </rPh>
    <rPh sb="25" eb="31">
      <t>ケイジョウシュウシヒリツ</t>
    </rPh>
    <rPh sb="37" eb="38">
      <t>コ</t>
    </rPh>
    <rPh sb="40" eb="47">
      <t>ルイセキケッソンキンヒリツ</t>
    </rPh>
    <rPh sb="48" eb="50">
      <t>オオハバ</t>
    </rPh>
    <rPh sb="51" eb="53">
      <t>テイカ</t>
    </rPh>
    <rPh sb="55" eb="57">
      <t>ヘイセイ</t>
    </rPh>
    <rPh sb="59" eb="61">
      <t>ネンド</t>
    </rPh>
    <rPh sb="63" eb="68">
      <t>ルイセキケッソンキン</t>
    </rPh>
    <rPh sb="69" eb="71">
      <t>カイショウ</t>
    </rPh>
    <rPh sb="79" eb="84">
      <t>ケイヒカイシュウリツ</t>
    </rPh>
    <rPh sb="90" eb="94">
      <t>ルイジダンタイ</t>
    </rPh>
    <rPh sb="95" eb="97">
      <t>ヒカク</t>
    </rPh>
    <rPh sb="99" eb="100">
      <t>タカ</t>
    </rPh>
    <rPh sb="102" eb="105">
      <t>シヨウリョウ</t>
    </rPh>
    <rPh sb="106" eb="108">
      <t>カイシュウ</t>
    </rPh>
    <rPh sb="111" eb="113">
      <t>ケイヒ</t>
    </rPh>
    <rPh sb="114" eb="115">
      <t>スベ</t>
    </rPh>
    <rPh sb="116" eb="119">
      <t>シヨウリョウ</t>
    </rPh>
    <rPh sb="120" eb="121">
      <t>マカナ</t>
    </rPh>
    <rPh sb="128" eb="132">
      <t>オスイショリ</t>
    </rPh>
    <rPh sb="132" eb="134">
      <t>ゲンカ</t>
    </rPh>
    <rPh sb="140" eb="144">
      <t>トウガイネンド</t>
    </rPh>
    <rPh sb="145" eb="150">
      <t>リュウイキゲスイドウ</t>
    </rPh>
    <rPh sb="150" eb="157">
      <t>イジカンリフタンキン</t>
    </rPh>
    <rPh sb="158" eb="161">
      <t>ゾウカトウ</t>
    </rPh>
    <rPh sb="162" eb="164">
      <t>ヨウイン</t>
    </rPh>
    <rPh sb="167" eb="171">
      <t>ルイジダンタイ</t>
    </rPh>
    <rPh sb="172" eb="174">
      <t>ヒカク</t>
    </rPh>
    <rPh sb="176" eb="177">
      <t>タカ</t>
    </rPh>
    <rPh sb="185" eb="186">
      <t>ヒ</t>
    </rPh>
    <rPh sb="187" eb="188">
      <t>ツヅ</t>
    </rPh>
    <rPh sb="189" eb="192">
      <t>コウリツテキ</t>
    </rPh>
    <rPh sb="193" eb="197">
      <t>オスイショリ</t>
    </rPh>
    <rPh sb="198" eb="199">
      <t>オコナ</t>
    </rPh>
    <rPh sb="207" eb="209">
      <t>ゲンジョウ</t>
    </rPh>
    <rPh sb="214" eb="216">
      <t>ケンゼン</t>
    </rPh>
    <rPh sb="217" eb="221">
      <t>ケイエイジョウキョウ</t>
    </rPh>
    <rPh sb="227" eb="230">
      <t>ヒロサキシ</t>
    </rPh>
    <rPh sb="230" eb="235">
      <t>ゲスイショリジョウ</t>
    </rPh>
    <rPh sb="237" eb="239">
      <t>ショウワ</t>
    </rPh>
    <rPh sb="241" eb="242">
      <t>ネン</t>
    </rPh>
    <rPh sb="243" eb="247">
      <t>キョウヨウカイシ</t>
    </rPh>
    <rPh sb="249" eb="253">
      <t>ケイネンレッカ</t>
    </rPh>
    <rPh sb="256" eb="259">
      <t>ロウキュウカ</t>
    </rPh>
    <rPh sb="260" eb="261">
      <t>スス</t>
    </rPh>
    <rPh sb="265" eb="267">
      <t>カイチク</t>
    </rPh>
    <rPh sb="268" eb="270">
      <t>コウシン</t>
    </rPh>
    <rPh sb="273" eb="275">
      <t>タガク</t>
    </rPh>
    <rPh sb="276" eb="278">
      <t>ヒヨウ</t>
    </rPh>
    <rPh sb="279" eb="280">
      <t>ヨウ</t>
    </rPh>
    <rPh sb="287" eb="291">
      <t>ショリノウリョク</t>
    </rPh>
    <rPh sb="292" eb="294">
      <t>ヨユウ</t>
    </rPh>
    <rPh sb="295" eb="296">
      <t>ショウ</t>
    </rPh>
    <rPh sb="300" eb="303">
      <t>リンセツチ</t>
    </rPh>
    <rPh sb="304" eb="307">
      <t>アオモリケン</t>
    </rPh>
    <rPh sb="318" eb="322">
      <t>シセツトウゴウ</t>
    </rPh>
    <rPh sb="323" eb="324">
      <t>オコナ</t>
    </rPh>
    <rPh sb="326" eb="328">
      <t>ヘイセイ</t>
    </rPh>
    <rPh sb="330" eb="332">
      <t>ネンド</t>
    </rPh>
    <rPh sb="334" eb="338">
      <t>オスイショリ</t>
    </rPh>
    <rPh sb="339" eb="341">
      <t>テイシ</t>
    </rPh>
    <rPh sb="349" eb="354">
      <t>シセツリヨウリツ</t>
    </rPh>
    <rPh sb="366" eb="369">
      <t>キギョウサイ</t>
    </rPh>
    <rPh sb="375" eb="377">
      <t>コンゴ</t>
    </rPh>
    <rPh sb="382" eb="386">
      <t>セイビケイカク</t>
    </rPh>
    <rPh sb="390" eb="392">
      <t>ザンダカ</t>
    </rPh>
    <rPh sb="393" eb="395">
      <t>ゲンショウ</t>
    </rPh>
    <rPh sb="399" eb="401">
      <t>ミコ</t>
    </rPh>
    <rPh sb="405" eb="407">
      <t>コンゴ</t>
    </rPh>
    <rPh sb="408" eb="412">
      <t>トウシタイショウ</t>
    </rPh>
    <rPh sb="413" eb="418">
      <t>ヒヨウタイコウカ</t>
    </rPh>
    <rPh sb="419" eb="421">
      <t>セイサ</t>
    </rPh>
    <rPh sb="422" eb="425">
      <t>コウリツテキ</t>
    </rPh>
    <rPh sb="426" eb="430">
      <t>シセツセイビ</t>
    </rPh>
    <rPh sb="431" eb="433">
      <t>キホン</t>
    </rPh>
    <rPh sb="437" eb="439">
      <t>カノウ</t>
    </rPh>
    <rPh sb="440" eb="441">
      <t>カギ</t>
    </rPh>
    <rPh sb="442" eb="444">
      <t>ヒヨウ</t>
    </rPh>
    <rPh sb="445" eb="447">
      <t>ヨクセイ</t>
    </rPh>
    <rPh sb="449" eb="451">
      <t>ショウライ</t>
    </rPh>
    <rPh sb="457" eb="461">
      <t>ザイゲンカクホ</t>
    </rPh>
    <rPh sb="462" eb="463">
      <t>ハカ</t>
    </rPh>
    <rPh sb="464" eb="466">
      <t>ヒツヨウ</t>
    </rPh>
    <rPh sb="475" eb="477">
      <t>コンゴ</t>
    </rPh>
    <rPh sb="478" eb="482">
      <t>ジンコウゲンショウ</t>
    </rPh>
    <rPh sb="483" eb="484">
      <t>トモナ</t>
    </rPh>
    <rPh sb="486" eb="491">
      <t>シヨウリョウシュウニュウ</t>
    </rPh>
    <rPh sb="492" eb="494">
      <t>ゲンショウ</t>
    </rPh>
    <rPh sb="498" eb="500">
      <t>ミコ</t>
    </rPh>
    <rPh sb="505" eb="507">
      <t>ゲンザイ</t>
    </rPh>
    <rPh sb="508" eb="512">
      <t>ケイエイジョウキョウ</t>
    </rPh>
    <rPh sb="513" eb="515">
      <t>イジ</t>
    </rPh>
    <rPh sb="526" eb="528">
      <t>ヒヨウ</t>
    </rPh>
    <rPh sb="529" eb="531">
      <t>サクゲン</t>
    </rPh>
    <rPh sb="532" eb="536">
      <t>スイセンカリツ</t>
    </rPh>
    <rPh sb="537" eb="539">
      <t>コウジョウ</t>
    </rPh>
    <rPh sb="540" eb="541">
      <t>ハカ</t>
    </rPh>
    <rPh sb="546" eb="553">
      <t>ゲスイドウセイビクイキ</t>
    </rPh>
    <rPh sb="554" eb="556">
      <t>シュクショウ</t>
    </rPh>
    <rPh sb="557" eb="559">
      <t>ケントウ</t>
    </rPh>
    <rPh sb="561" eb="5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</si>
</sst>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0.17</c:v>
                </c:pt>
                <c:pt idx="2">
                  <c:v>0.14000000000000001</c:v>
                </c:pt>
                <c:pt idx="3">
                  <c:v>7.0000000000000007E-2</c:v>
                </c:pt>
                <c:pt idx="4">
                  <c:v>0.02</c:v>
                </c:pt>
              </c:numCache>
            </c:numRef>
          </c:val>
          <c:extLst>
            <c:ext xmlns:c16="http://schemas.microsoft.com/office/drawing/2014/chart" uri="{C3380CC4-5D6E-409C-BE32-E72D297353CC}">
              <c16:uniqueId val="{00000000-4415-490B-8ABA-3361865A01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4415-490B-8ABA-3361865A01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CD-4BC3-8612-828C059AFD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B6CD-4BC3-8612-828C059AFD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93.99</c:v>
                </c:pt>
                <c:pt idx="1">
                  <c:v>94.35</c:v>
                </c:pt>
                <c:pt idx="2">
                  <c:v>94.45</c:v>
                </c:pt>
                <c:pt idx="3">
                  <c:v>94.54</c:v>
                </c:pt>
                <c:pt idx="4">
                  <c:v>94.55</c:v>
                </c:pt>
              </c:numCache>
            </c:numRef>
          </c:val>
          <c:extLst>
            <c:ext xmlns:c16="http://schemas.microsoft.com/office/drawing/2014/chart" uri="{C3380CC4-5D6E-409C-BE32-E72D297353CC}">
              <c16:uniqueId val="{00000000-5B54-4694-A0F7-9AB884D50E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5B54-4694-A0F7-9AB884D50E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115.49</c:v>
                </c:pt>
                <c:pt idx="1">
                  <c:v>113.19</c:v>
                </c:pt>
                <c:pt idx="2">
                  <c:v>113.48</c:v>
                </c:pt>
                <c:pt idx="3">
                  <c:v>111.82</c:v>
                </c:pt>
                <c:pt idx="4">
                  <c:v>109.3</c:v>
                </c:pt>
              </c:numCache>
            </c:numRef>
          </c:val>
          <c:extLst>
            <c:ext xmlns:c16="http://schemas.microsoft.com/office/drawing/2014/chart" uri="{C3380CC4-5D6E-409C-BE32-E72D297353CC}">
              <c16:uniqueId val="{00000000-C18E-4D2D-A39A-BBDA5C2A16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C18E-4D2D-A39A-BBDA5C2A16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33.549999999999997</c:v>
                </c:pt>
                <c:pt idx="1">
                  <c:v>36.03</c:v>
                </c:pt>
                <c:pt idx="2">
                  <c:v>38.4</c:v>
                </c:pt>
                <c:pt idx="3">
                  <c:v>40.69</c:v>
                </c:pt>
                <c:pt idx="4">
                  <c:v>42.7</c:v>
                </c:pt>
              </c:numCache>
            </c:numRef>
          </c:val>
          <c:extLst>
            <c:ext xmlns:c16="http://schemas.microsoft.com/office/drawing/2014/chart" uri="{C3380CC4-5D6E-409C-BE32-E72D297353CC}">
              <c16:uniqueId val="{00000000-8ADB-40B3-ABB1-27A0EA5E1C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8ADB-40B3-ABB1-27A0EA5E1C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4.83</c:v>
                </c:pt>
                <c:pt idx="1">
                  <c:v>4.1100000000000003</c:v>
                </c:pt>
                <c:pt idx="2">
                  <c:v>5.67</c:v>
                </c:pt>
                <c:pt idx="3">
                  <c:v>7.19</c:v>
                </c:pt>
                <c:pt idx="4">
                  <c:v>7.35</c:v>
                </c:pt>
              </c:numCache>
            </c:numRef>
          </c:val>
          <c:extLst>
            <c:ext xmlns:c16="http://schemas.microsoft.com/office/drawing/2014/chart" uri="{C3380CC4-5D6E-409C-BE32-E72D297353CC}">
              <c16:uniqueId val="{00000000-FA12-4024-A799-E1AA52F4EB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FA12-4024-A799-E1AA52F4EB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3C-47E1-8147-F973250833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443C-47E1-8147-F973250833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114.32</c:v>
                </c:pt>
                <c:pt idx="1">
                  <c:v>116.8</c:v>
                </c:pt>
                <c:pt idx="2">
                  <c:v>119.12</c:v>
                </c:pt>
                <c:pt idx="3">
                  <c:v>119.4</c:v>
                </c:pt>
                <c:pt idx="4">
                  <c:v>117.65</c:v>
                </c:pt>
              </c:numCache>
            </c:numRef>
          </c:val>
          <c:extLst>
            <c:ext xmlns:c16="http://schemas.microsoft.com/office/drawing/2014/chart" uri="{C3380CC4-5D6E-409C-BE32-E72D297353CC}">
              <c16:uniqueId val="{00000000-2BAA-49A9-BB09-678CF22912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2BAA-49A9-BB09-678CF22912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924.42</c:v>
                </c:pt>
                <c:pt idx="1">
                  <c:v>877.31</c:v>
                </c:pt>
                <c:pt idx="2">
                  <c:v>822.96</c:v>
                </c:pt>
                <c:pt idx="3">
                  <c:v>775.01</c:v>
                </c:pt>
                <c:pt idx="4">
                  <c:v>750.91</c:v>
                </c:pt>
              </c:numCache>
            </c:numRef>
          </c:val>
          <c:extLst>
            <c:ext xmlns:c16="http://schemas.microsoft.com/office/drawing/2014/chart" uri="{C3380CC4-5D6E-409C-BE32-E72D297353CC}">
              <c16:uniqueId val="{00000000-5E6C-43C0-8D34-338D6DC993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5E6C-43C0-8D34-338D6DC993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131.78</c:v>
                </c:pt>
                <c:pt idx="1">
                  <c:v>123.47</c:v>
                </c:pt>
                <c:pt idx="2">
                  <c:v>121.69</c:v>
                </c:pt>
                <c:pt idx="3">
                  <c:v>117.42</c:v>
                </c:pt>
                <c:pt idx="4">
                  <c:v>104.15</c:v>
                </c:pt>
              </c:numCache>
            </c:numRef>
          </c:val>
          <c:extLst>
            <c:ext xmlns:c16="http://schemas.microsoft.com/office/drawing/2014/chart" uri="{C3380CC4-5D6E-409C-BE32-E72D297353CC}">
              <c16:uniqueId val="{00000000-7438-439E-A15F-7422C2764B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7438-439E-A15F-7422C2764B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141.36000000000001</c:v>
                </c:pt>
                <c:pt idx="1">
                  <c:v>148.26</c:v>
                </c:pt>
                <c:pt idx="2">
                  <c:v>150.25</c:v>
                </c:pt>
                <c:pt idx="3">
                  <c:v>156.28</c:v>
                </c:pt>
                <c:pt idx="4">
                  <c:v>168.27</c:v>
                </c:pt>
              </c:numCache>
            </c:numRef>
          </c:val>
          <c:extLst>
            <c:ext xmlns:c16="http://schemas.microsoft.com/office/drawing/2014/chart" uri="{C3380CC4-5D6E-409C-BE32-E72D297353CC}">
              <c16:uniqueId val="{00000000-D3C0-485A-9DD0-555379F4FE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D3C0-485A-9DD0-555379F4FE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弘前市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非設置</v>
      </c>
      <c r="AE8" s="35"/>
      <c r="AF8" s="35"/>
      <c r="AG8" s="35"/>
      <c r="AH8" s="35"/>
      <c r="AI8" s="35"/>
      <c r="AJ8" s="35"/>
      <c r="AK8" s="3"/>
      <c r="AL8" s="36">
        <f>データ!S6</f>
        <v>161958</v>
      </c>
      <c r="AM8" s="36"/>
      <c r="AN8" s="36"/>
      <c r="AO8" s="36"/>
      <c r="AP8" s="36"/>
      <c r="AQ8" s="36"/>
      <c r="AR8" s="36"/>
      <c r="AS8" s="36"/>
      <c r="AT8" s="37">
        <f>データ!T6</f>
        <v>524.20000000000005</v>
      </c>
      <c r="AU8" s="37"/>
      <c r="AV8" s="37"/>
      <c r="AW8" s="37"/>
      <c r="AX8" s="37"/>
      <c r="AY8" s="37"/>
      <c r="AZ8" s="37"/>
      <c r="BA8" s="37"/>
      <c r="BB8" s="37">
        <f>データ!U6</f>
        <v>308.95999999999998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51.23</v>
      </c>
      <c r="J10" s="37"/>
      <c r="K10" s="37"/>
      <c r="L10" s="37"/>
      <c r="M10" s="37"/>
      <c r="N10" s="37"/>
      <c r="O10" s="37"/>
      <c r="P10" s="37">
        <f>データ!P6</f>
        <v>84.59</v>
      </c>
      <c r="Q10" s="37"/>
      <c r="R10" s="37"/>
      <c r="S10" s="37"/>
      <c r="T10" s="37"/>
      <c r="U10" s="37"/>
      <c r="V10" s="37"/>
      <c r="W10" s="37">
        <f>データ!Q6</f>
        <v>77.83</v>
      </c>
      <c r="X10" s="37"/>
      <c r="Y10" s="37"/>
      <c r="Z10" s="37"/>
      <c r="AA10" s="37"/>
      <c r="AB10" s="37"/>
      <c r="AC10" s="37"/>
      <c r="AD10" s="36">
        <f>データ!R6</f>
        <v>3145</v>
      </c>
      <c r="AE10" s="36"/>
      <c r="AF10" s="36"/>
      <c r="AG10" s="36"/>
      <c r="AH10" s="36"/>
      <c r="AI10" s="36"/>
      <c r="AJ10" s="36"/>
      <c r="AK10" s="2"/>
      <c r="AL10" s="36">
        <f>データ!V6</f>
        <v>135362</v>
      </c>
      <c r="AM10" s="36"/>
      <c r="AN10" s="36"/>
      <c r="AO10" s="36"/>
      <c r="AP10" s="36"/>
      <c r="AQ10" s="36"/>
      <c r="AR10" s="36"/>
      <c r="AS10" s="36"/>
      <c r="AT10" s="37">
        <f>データ!W6</f>
        <v>35.409999999999997</v>
      </c>
      <c r="AU10" s="37"/>
      <c r="AV10" s="37"/>
      <c r="AW10" s="37"/>
      <c r="AX10" s="37"/>
      <c r="AY10" s="37"/>
      <c r="AZ10" s="37"/>
      <c r="BA10" s="37"/>
      <c r="BB10" s="37">
        <f>データ!X6</f>
        <v>3822.71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FWYifRSoVdSQ2wVqdWyX37jMbu5dE6ZR1i770KuiRRLcXFaSt7zuwvqbQmgaCJmnXVaDkyXsVLDmuhQlTLlAA==" saltValue="XCbnWSBwQizHyKUArPhy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22021</v>
      </c>
      <c r="D6" s="19">
        <f t="shared" si="3"/>
        <v>46</v>
      </c>
      <c r="E6" s="19">
        <f t="shared" si="3"/>
        <v>17</v>
      </c>
      <c r="F6" s="19">
        <f t="shared" si="3"/>
        <v>1</v>
      </c>
      <c r="G6" s="19">
        <f t="shared" si="3"/>
        <v>0</v>
      </c>
      <c r="H6" s="19" t="str">
        <f t="shared" si="3"/>
        <v>青森県　弘前市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51.23</v>
      </c>
      <c r="P6" s="20">
        <f t="shared" si="3"/>
        <v>84.59</v>
      </c>
      <c r="Q6" s="20">
        <f t="shared" si="3"/>
        <v>77.83</v>
      </c>
      <c r="R6" s="20">
        <f t="shared" si="3"/>
        <v>3145</v>
      </c>
      <c r="S6" s="20">
        <f t="shared" si="3"/>
        <v>161958</v>
      </c>
      <c r="T6" s="20">
        <f t="shared" si="3"/>
        <v>524.20000000000005</v>
      </c>
      <c r="U6" s="20">
        <f t="shared" si="3"/>
        <v>308.95999999999998</v>
      </c>
      <c r="V6" s="20">
        <f t="shared" si="3"/>
        <v>135362</v>
      </c>
      <c r="W6" s="20">
        <f t="shared" si="3"/>
        <v>35.409999999999997</v>
      </c>
      <c r="X6" s="20">
        <f t="shared" si="3"/>
        <v>3822.71</v>
      </c>
      <c r="Y6" s="21">
        <f>IF(Y7="",NA(),Y7)</f>
        <v>115.49</v>
      </c>
      <c r="Z6" s="21">
        <f t="shared" ref="Z6:AH6" si="4">IF(Z7="",NA(),Z7)</f>
        <v>113.19</v>
      </c>
      <c r="AA6" s="21">
        <f t="shared" si="4"/>
        <v>113.48</v>
      </c>
      <c r="AB6" s="21">
        <f t="shared" si="4"/>
        <v>111.82</v>
      </c>
      <c r="AC6" s="21">
        <f t="shared" si="4"/>
        <v>109.3</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114.32</v>
      </c>
      <c r="AV6" s="21">
        <f t="shared" ref="AV6:BD6" si="6">IF(AV7="",NA(),AV7)</f>
        <v>116.8</v>
      </c>
      <c r="AW6" s="21">
        <f t="shared" si="6"/>
        <v>119.12</v>
      </c>
      <c r="AX6" s="21">
        <f t="shared" si="6"/>
        <v>119.4</v>
      </c>
      <c r="AY6" s="21">
        <f t="shared" si="6"/>
        <v>117.65</v>
      </c>
      <c r="AZ6" s="21">
        <f t="shared" si="6"/>
        <v>61.57</v>
      </c>
      <c r="BA6" s="21">
        <f t="shared" si="6"/>
        <v>60.82</v>
      </c>
      <c r="BB6" s="21">
        <f t="shared" si="6"/>
        <v>63.48</v>
      </c>
      <c r="BC6" s="21">
        <f t="shared" si="6"/>
        <v>65.510000000000005</v>
      </c>
      <c r="BD6" s="21">
        <f t="shared" si="6"/>
        <v>72.78</v>
      </c>
      <c r="BE6" s="20" t="str">
        <f>IF(BE7="","",IF(BE7="-","【-】","【"&amp;SUBSTITUTE(TEXT(BE7,"#,##0.00"),"-","△")&amp;"】"))</f>
        <v>【78.43】</v>
      </c>
      <c r="BF6" s="21">
        <f>IF(BF7="",NA(),BF7)</f>
        <v>924.42</v>
      </c>
      <c r="BG6" s="21">
        <f t="shared" ref="BG6:BO6" si="7">IF(BG7="",NA(),BG7)</f>
        <v>877.31</v>
      </c>
      <c r="BH6" s="21">
        <f t="shared" si="7"/>
        <v>822.96</v>
      </c>
      <c r="BI6" s="21">
        <f t="shared" si="7"/>
        <v>775.01</v>
      </c>
      <c r="BJ6" s="21">
        <f t="shared" si="7"/>
        <v>750.91</v>
      </c>
      <c r="BK6" s="21">
        <f t="shared" si="7"/>
        <v>867.39</v>
      </c>
      <c r="BL6" s="21">
        <f t="shared" si="7"/>
        <v>920.83</v>
      </c>
      <c r="BM6" s="21">
        <f t="shared" si="7"/>
        <v>874.02</v>
      </c>
      <c r="BN6" s="21">
        <f t="shared" si="7"/>
        <v>827.43</v>
      </c>
      <c r="BO6" s="21">
        <f t="shared" si="7"/>
        <v>790.32</v>
      </c>
      <c r="BP6" s="20" t="str">
        <f>IF(BP7="","",IF(BP7="-","【-】","【"&amp;SUBSTITUTE(TEXT(BP7,"#,##0.00"),"-","△")&amp;"】"))</f>
        <v>【630.82】</v>
      </c>
      <c r="BQ6" s="21">
        <f>IF(BQ7="",NA(),BQ7)</f>
        <v>131.78</v>
      </c>
      <c r="BR6" s="21">
        <f t="shared" ref="BR6:BZ6" si="8">IF(BR7="",NA(),BR7)</f>
        <v>123.47</v>
      </c>
      <c r="BS6" s="21">
        <f t="shared" si="8"/>
        <v>121.69</v>
      </c>
      <c r="BT6" s="21">
        <f t="shared" si="8"/>
        <v>117.42</v>
      </c>
      <c r="BU6" s="21">
        <f t="shared" si="8"/>
        <v>104.15</v>
      </c>
      <c r="BV6" s="21">
        <f t="shared" si="8"/>
        <v>100.91</v>
      </c>
      <c r="BW6" s="21">
        <f t="shared" si="8"/>
        <v>99.82</v>
      </c>
      <c r="BX6" s="21">
        <f t="shared" si="8"/>
        <v>100.32</v>
      </c>
      <c r="BY6" s="21">
        <f t="shared" si="8"/>
        <v>99.71</v>
      </c>
      <c r="BZ6" s="21">
        <f t="shared" si="8"/>
        <v>98.7</v>
      </c>
      <c r="CA6" s="20" t="str">
        <f>IF(CA7="","",IF(CA7="-","【-】","【"&amp;SUBSTITUTE(TEXT(CA7,"#,##0.00"),"-","△")&amp;"】"))</f>
        <v>【97.81】</v>
      </c>
      <c r="CB6" s="21">
        <f>IF(CB7="",NA(),CB7)</f>
        <v>141.36000000000001</v>
      </c>
      <c r="CC6" s="21">
        <f t="shared" ref="CC6:CK6" si="9">IF(CC7="",NA(),CC7)</f>
        <v>148.26</v>
      </c>
      <c r="CD6" s="21">
        <f t="shared" si="9"/>
        <v>150.25</v>
      </c>
      <c r="CE6" s="21">
        <f t="shared" si="9"/>
        <v>156.28</v>
      </c>
      <c r="CF6" s="21">
        <f t="shared" si="9"/>
        <v>168.27</v>
      </c>
      <c r="CG6" s="21">
        <f t="shared" si="9"/>
        <v>158.04</v>
      </c>
      <c r="CH6" s="21">
        <f t="shared" si="9"/>
        <v>156.77000000000001</v>
      </c>
      <c r="CI6" s="21">
        <f t="shared" si="9"/>
        <v>157.63999999999999</v>
      </c>
      <c r="CJ6" s="21">
        <f t="shared" si="9"/>
        <v>159.59</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93.99</v>
      </c>
      <c r="CY6" s="21">
        <f t="shared" ref="CY6:DG6" si="11">IF(CY7="",NA(),CY7)</f>
        <v>94.35</v>
      </c>
      <c r="CZ6" s="21">
        <f t="shared" si="11"/>
        <v>94.45</v>
      </c>
      <c r="DA6" s="21">
        <f t="shared" si="11"/>
        <v>94.54</v>
      </c>
      <c r="DB6" s="21">
        <f t="shared" si="11"/>
        <v>94.55</v>
      </c>
      <c r="DC6" s="21">
        <f t="shared" si="11"/>
        <v>94.06</v>
      </c>
      <c r="DD6" s="21">
        <f t="shared" si="11"/>
        <v>94.41</v>
      </c>
      <c r="DE6" s="21">
        <f t="shared" si="11"/>
        <v>94.43</v>
      </c>
      <c r="DF6" s="21">
        <f t="shared" si="11"/>
        <v>94.58</v>
      </c>
      <c r="DG6" s="21">
        <f t="shared" si="11"/>
        <v>94.69</v>
      </c>
      <c r="DH6" s="20" t="str">
        <f>IF(DH7="","",IF(DH7="-","【-】","【"&amp;SUBSTITUTE(TEXT(DH7,"#,##0.00"),"-","△")&amp;"】"))</f>
        <v>【95.91】</v>
      </c>
      <c r="DI6" s="21">
        <f>IF(DI7="",NA(),DI7)</f>
        <v>33.549999999999997</v>
      </c>
      <c r="DJ6" s="21">
        <f t="shared" ref="DJ6:DR6" si="12">IF(DJ7="",NA(),DJ7)</f>
        <v>36.03</v>
      </c>
      <c r="DK6" s="21">
        <f t="shared" si="12"/>
        <v>38.4</v>
      </c>
      <c r="DL6" s="21">
        <f t="shared" si="12"/>
        <v>40.69</v>
      </c>
      <c r="DM6" s="21">
        <f t="shared" si="12"/>
        <v>42.7</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4.83</v>
      </c>
      <c r="DU6" s="21">
        <f t="shared" ref="DU6:EC6" si="13">IF(DU7="",NA(),DU7)</f>
        <v>4.1100000000000003</v>
      </c>
      <c r="DV6" s="21">
        <f t="shared" si="13"/>
        <v>5.67</v>
      </c>
      <c r="DW6" s="21">
        <f t="shared" si="13"/>
        <v>7.19</v>
      </c>
      <c r="DX6" s="21">
        <f t="shared" si="13"/>
        <v>7.35</v>
      </c>
      <c r="DY6" s="21">
        <f t="shared" si="13"/>
        <v>5.1100000000000003</v>
      </c>
      <c r="DZ6" s="21">
        <f t="shared" si="13"/>
        <v>5.18</v>
      </c>
      <c r="EA6" s="21">
        <f t="shared" si="13"/>
        <v>6.01</v>
      </c>
      <c r="EB6" s="21">
        <f t="shared" si="13"/>
        <v>6.84</v>
      </c>
      <c r="EC6" s="21">
        <f t="shared" si="13"/>
        <v>7.69</v>
      </c>
      <c r="ED6" s="20" t="str">
        <f>IF(ED7="","",IF(ED7="-","【-】","【"&amp;SUBSTITUTE(TEXT(ED7,"#,##0.00"),"-","△")&amp;"】"))</f>
        <v>【8.68】</v>
      </c>
      <c r="EE6" s="20">
        <f>IF(EE7="",NA(),EE7)</f>
        <v>0</v>
      </c>
      <c r="EF6" s="21">
        <f t="shared" ref="EF6:EN6" si="14">IF(EF7="",NA(),EF7)</f>
        <v>0.17</v>
      </c>
      <c r="EG6" s="21">
        <f t="shared" si="14"/>
        <v>0.14000000000000001</v>
      </c>
      <c r="EH6" s="21">
        <f t="shared" si="14"/>
        <v>7.0000000000000007E-2</v>
      </c>
      <c r="EI6" s="21">
        <f t="shared" si="14"/>
        <v>0.02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22021</v>
      </c>
      <c r="D7" s="23">
        <v>46</v>
      </c>
      <c r="E7" s="23">
        <v>17</v>
      </c>
      <c r="F7" s="23">
        <v>1</v>
      </c>
      <c r="G7" s="23">
        <v>0</v>
      </c>
      <c r="H7" s="23" t="s">
        <v>95</v>
      </c>
      <c r="I7" s="23" t="s">
        <v>96</v>
      </c>
      <c r="J7" s="23" t="s">
        <v>97</v>
      </c>
      <c r="K7" s="23" t="s">
        <v>98</v>
      </c>
      <c r="L7" s="23" t="s">
        <v>99</v>
      </c>
      <c r="M7" s="23" t="s">
        <v>100</v>
      </c>
      <c r="N7" s="24" t="s">
        <v>101</v>
      </c>
      <c r="O7" s="24">
        <v>51.23</v>
      </c>
      <c r="P7" s="24">
        <v>84.59</v>
      </c>
      <c r="Q7" s="24">
        <v>77.83</v>
      </c>
      <c r="R7" s="24">
        <v>3145</v>
      </c>
      <c r="S7" s="24">
        <v>161958</v>
      </c>
      <c r="T7" s="24">
        <v>524.20000000000005</v>
      </c>
      <c r="U7" s="24">
        <v>308.95999999999998</v>
      </c>
      <c r="V7" s="24">
        <v>135362</v>
      </c>
      <c r="W7" s="24">
        <v>35.409999999999997</v>
      </c>
      <c r="X7" s="24">
        <v>3822.71</v>
      </c>
      <c r="Y7" s="24">
        <v>115.49</v>
      </c>
      <c r="Z7" s="24">
        <v>113.19</v>
      </c>
      <c r="AA7" s="24">
        <v>113.48</v>
      </c>
      <c r="AB7" s="24">
        <v>111.82</v>
      </c>
      <c r="AC7" s="24">
        <v>109.3</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114.32</v>
      </c>
      <c r="AV7" s="24">
        <v>116.8</v>
      </c>
      <c r="AW7" s="24">
        <v>119.12</v>
      </c>
      <c r="AX7" s="24">
        <v>119.4</v>
      </c>
      <c r="AY7" s="24">
        <v>117.65</v>
      </c>
      <c r="AZ7" s="24">
        <v>61.57</v>
      </c>
      <c r="BA7" s="24">
        <v>60.82</v>
      </c>
      <c r="BB7" s="24">
        <v>63.48</v>
      </c>
      <c r="BC7" s="24">
        <v>65.510000000000005</v>
      </c>
      <c r="BD7" s="24">
        <v>72.78</v>
      </c>
      <c r="BE7" s="24">
        <v>78.430000000000007</v>
      </c>
      <c r="BF7" s="24">
        <v>924.42</v>
      </c>
      <c r="BG7" s="24">
        <v>877.31</v>
      </c>
      <c r="BH7" s="24">
        <v>822.96</v>
      </c>
      <c r="BI7" s="24">
        <v>775.01</v>
      </c>
      <c r="BJ7" s="24">
        <v>750.91</v>
      </c>
      <c r="BK7" s="24">
        <v>867.39</v>
      </c>
      <c r="BL7" s="24">
        <v>920.83</v>
      </c>
      <c r="BM7" s="24">
        <v>874.02</v>
      </c>
      <c r="BN7" s="24">
        <v>827.43</v>
      </c>
      <c r="BO7" s="24">
        <v>790.32</v>
      </c>
      <c r="BP7" s="24">
        <v>630.82000000000005</v>
      </c>
      <c r="BQ7" s="24">
        <v>131.78</v>
      </c>
      <c r="BR7" s="24">
        <v>123.47</v>
      </c>
      <c r="BS7" s="24">
        <v>121.69</v>
      </c>
      <c r="BT7" s="24">
        <v>117.42</v>
      </c>
      <c r="BU7" s="24">
        <v>104.15</v>
      </c>
      <c r="BV7" s="24">
        <v>100.91</v>
      </c>
      <c r="BW7" s="24">
        <v>99.82</v>
      </c>
      <c r="BX7" s="24">
        <v>100.32</v>
      </c>
      <c r="BY7" s="24">
        <v>99.71</v>
      </c>
      <c r="BZ7" s="24">
        <v>98.7</v>
      </c>
      <c r="CA7" s="24">
        <v>97.81</v>
      </c>
      <c r="CB7" s="24">
        <v>141.36000000000001</v>
      </c>
      <c r="CC7" s="24">
        <v>148.26</v>
      </c>
      <c r="CD7" s="24">
        <v>150.25</v>
      </c>
      <c r="CE7" s="24">
        <v>156.28</v>
      </c>
      <c r="CF7" s="24">
        <v>168.27</v>
      </c>
      <c r="CG7" s="24">
        <v>158.04</v>
      </c>
      <c r="CH7" s="24">
        <v>156.77000000000001</v>
      </c>
      <c r="CI7" s="24">
        <v>157.63999999999999</v>
      </c>
      <c r="CJ7" s="24">
        <v>159.59</v>
      </c>
      <c r="CK7" s="24">
        <v>160.65</v>
      </c>
      <c r="CL7" s="24">
        <v>138.75</v>
      </c>
      <c r="CM7" s="24" t="s">
        <v>101</v>
      </c>
      <c r="CN7" s="24" t="s">
        <v>101</v>
      </c>
      <c r="CO7" s="24" t="s">
        <v>101</v>
      </c>
      <c r="CP7" s="24" t="s">
        <v>101</v>
      </c>
      <c r="CQ7" s="24" t="s">
        <v>101</v>
      </c>
      <c r="CR7" s="24">
        <v>66.78</v>
      </c>
      <c r="CS7" s="24">
        <v>67</v>
      </c>
      <c r="CT7" s="24">
        <v>66.650000000000006</v>
      </c>
      <c r="CU7" s="24">
        <v>64.45</v>
      </c>
      <c r="CV7" s="24">
        <v>65.11</v>
      </c>
      <c r="CW7" s="24">
        <v>58.94</v>
      </c>
      <c r="CX7" s="24">
        <v>93.99</v>
      </c>
      <c r="CY7" s="24">
        <v>94.35</v>
      </c>
      <c r="CZ7" s="24">
        <v>94.45</v>
      </c>
      <c r="DA7" s="24">
        <v>94.54</v>
      </c>
      <c r="DB7" s="24">
        <v>94.55</v>
      </c>
      <c r="DC7" s="24">
        <v>94.06</v>
      </c>
      <c r="DD7" s="24">
        <v>94.41</v>
      </c>
      <c r="DE7" s="24">
        <v>94.43</v>
      </c>
      <c r="DF7" s="24">
        <v>94.58</v>
      </c>
      <c r="DG7" s="24">
        <v>94.69</v>
      </c>
      <c r="DH7" s="24">
        <v>95.91</v>
      </c>
      <c r="DI7" s="24">
        <v>33.549999999999997</v>
      </c>
      <c r="DJ7" s="24">
        <v>36.03</v>
      </c>
      <c r="DK7" s="24">
        <v>38.4</v>
      </c>
      <c r="DL7" s="24">
        <v>40.69</v>
      </c>
      <c r="DM7" s="24">
        <v>42.7</v>
      </c>
      <c r="DN7" s="24">
        <v>34.33</v>
      </c>
      <c r="DO7" s="24">
        <v>34.15</v>
      </c>
      <c r="DP7" s="24">
        <v>35.53</v>
      </c>
      <c r="DQ7" s="24">
        <v>37.51</v>
      </c>
      <c r="DR7" s="24">
        <v>38.869999999999997</v>
      </c>
      <c r="DS7" s="24">
        <v>41.09</v>
      </c>
      <c r="DT7" s="24">
        <v>4.83</v>
      </c>
      <c r="DU7" s="24">
        <v>4.1100000000000003</v>
      </c>
      <c r="DV7" s="24">
        <v>5.67</v>
      </c>
      <c r="DW7" s="24">
        <v>7.19</v>
      </c>
      <c r="DX7" s="24">
        <v>7.35</v>
      </c>
      <c r="DY7" s="24">
        <v>5.1100000000000003</v>
      </c>
      <c r="DZ7" s="24">
        <v>5.18</v>
      </c>
      <c r="EA7" s="24">
        <v>6.01</v>
      </c>
      <c r="EB7" s="24">
        <v>6.84</v>
      </c>
      <c r="EC7" s="24">
        <v>7.69</v>
      </c>
      <c r="ED7" s="24">
        <v>8.68</v>
      </c>
      <c r="EE7" s="24">
        <v>0</v>
      </c>
      <c r="EF7" s="24">
        <v>0.17</v>
      </c>
      <c r="EG7" s="24">
        <v>0.14000000000000001</v>
      </c>
      <c r="EH7" s="24">
        <v>7.0000000000000007E-2</v>
      </c>
      <c r="EI7" s="24">
        <v>0.02</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