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13_ncr:1_{B2F10263-3168-4F2A-85B9-02B8B23EB851}" xr6:coauthVersionLast="36" xr6:coauthVersionMax="36" xr10:uidLastSave="{00000000-0000-0000-0000-000000000000}"/>
  <workbookProtection workbookAlgorithmName="SHA-512" workbookHashValue="ISWFEBlvkXy+mBYTOXpkKLd4ZNxg/Q0ldTgLJBDZyNPubtATjTppSLLyKu0NiTGKAyyX7a6CZLU3QnWK+kGhww==" workbookSaltValue="8AIXwF5U9idWzBB0Gps6pw==" workbookSpinCount="100000" lockStructure="1"/>
  <bookViews>
    <workbookView xWindow="0" yWindow="0" windowWidth="28800" windowHeight="116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<sst xmlns="http://schemas.openxmlformats.org/spreadsheetml/2006/main" count="262" uniqueCount="121">
  <si>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</si>
  <si>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</si>
  <si>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</si>
  <si>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</si>
  <si>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</si>
  <si>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</si>
  <si>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</si>
  <si>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</si>
  <si>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</si>
  <si>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</si>
  <si>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</si>
  <si>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</si>
  <si>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</si>
  <si>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</si>
  <si>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</si>
  <si>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</si>
  <si>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</si>
  <si>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</si>
  <si>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</si>
  <si>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</si>
  <si>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</si>
  <si>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</si>
  <si>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</si>
  <si>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</si>
  <si>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</si>
  <si>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</si>
  <si>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</si>
  <si>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</si>
  <si>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</si>
  <si>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</si>
  <si>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</si>
  <si>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</si>
  <si>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</si>
  <si>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</si>
  <si>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</si>
  <si>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</si>
  <si>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</si>
  <si>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</si>
  <si>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</si>
  <si>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</si>
  <si>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</si>
  <si>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</si>
  <si>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</si>
  <si>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</si>
  <si>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</si>
  <si>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</si>
  <si>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</si>
  <si>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</si>
  <si>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</si>
  <si>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</si>
  <si>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</si>
  <si>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</si>
  <si>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</si>
  <si>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</si>
  <si>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</si>
  <si>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</si>
  <si>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</si>
  <si>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</si>
  <si>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</si>
  <si>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</si>
  <si>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</si>
  <si>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</si>
  <si>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</si>
  <si>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</si>
  <si>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</si>
  <si>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</si>
  <si>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</si>
  <si>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</si>
  <si>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</si>
  <si>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</si>
  <si>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</si>
  <si>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</si>
  <si>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</si>
  <si>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</si>
  <si>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</si>
  <si>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</si>
  <si>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</si>
  <si>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</si>
  <si>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</si>
  <si>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</si>
  <si>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</si>
  <si>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</si>
  <si>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</si>
  <si>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</si>
  <si>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</si>
  <si>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</si>
  <si>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</si>
  <si>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</si>
  <si>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</si>
  <si>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</si>
  <si>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</si>
  <si>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</si>
  <si>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</si>
  <si>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</si>
  <si>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</si>
  <si>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</si>
  <si>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</si>
  <si>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</si>
  <si>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</si>
  <si>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</si>
  <si>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</si>
  <si>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</si>
  <si>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</si>
  <si>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</si>
  <si>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</si>
  <si>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</si>
  <si>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</si>
  <si>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</si>
  <si>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</si>
  <si>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</si>
  <si>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</si>
  <si>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</si>
  <si>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</si>
  <si>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</si>
  <si>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</si>
  <si>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</si>
  <si>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</si>
  <si>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</si>
  <si>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昭和47年に民間事業者が設置し供用開始したが、
昭和48年に本町へ寄付され、維持管理運営をするようになった。
　寄付を受けてから50年が経過しており、老朽化により平成30年に特定環境保全公共下水道事業として
位置付け、現在、建設事業継続中である。
　水洗化率については100%である。
　企業債残高については終末処理場建設事業費による企業債及び他会計繰入金の増加が想定される。
　今後は、下水道使用料の見直し、適正な維持管理運営による汚水処理原価の逓減、施設利用率の向上を目標に長期的に収支の均衡を図っていくことが求められる。</t>
    <phoneticPr fontId="4"/>
  </si>
  <si>
    <t>　管渠改善率については、現在低い水準である。
　しかし、管渠については標準耐用年数を超えているため、令和3年度のカメラ調査により一部改築が必要な管渠を把握し、令和4年度から更新事業を実施しており令和6年度に更新予定である。
　管渠改善率は今後上昇すると予想する。
　また、老朽化している現終末処理場については、
令和8年供用開始に向け水処理施設及び汚泥処理施
設を建設中である。
　今後、管渠については、ストックマネジメント計画による効率的な調査点検、経済的な管更正工法の選定、適正な維持管理運営が必要である。</t>
    <phoneticPr fontId="4"/>
  </si>
  <si>
    <t>　供用開始から50年経過しており、建設事業継続中であるため、企業債及び他会計繰入金の依存度が高くなるが、水洗化率は100%である。
　今後は、下水道使用料の見直しによる使用料金収入の増加、ストックマネジメント計画による効率的な調査点検及び管更正工法、適正な維持管理運営により、平均値に近づけていけるよう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</si>
</sst>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89-42A6-9274-36035BB46A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1C89-42A6-9274-36035BB46A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371.53</c:v>
                </c:pt>
                <c:pt idx="3">
                  <c:v>255.85</c:v>
                </c:pt>
                <c:pt idx="4">
                  <c:v>124.36</c:v>
                </c:pt>
              </c:numCache>
            </c:numRef>
          </c:val>
          <c:extLst>
            <c:ext xmlns:c16="http://schemas.microsoft.com/office/drawing/2014/chart" uri="{C3380CC4-5D6E-409C-BE32-E72D297353CC}">
              <c16:uniqueId val="{00000000-79E0-4740-9323-EFA84E5518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0-4740-9323-EFA84E5518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1-4F75-8F8F-938FBB4C54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1-4F75-8F8F-938FBB4C54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0-418E-AD4E-52C932AC53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0-418E-AD4E-52C932AC53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D-4080-A255-A9D49D9F13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D-4080-A255-A9D49D9F13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C-4AB4-8E22-B0443D59B0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C-4AB4-8E22-B0443D59B0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8A-4836-B170-10BC623C69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A48A-4836-B170-10BC623C69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82.26</c:v>
                </c:pt>
                <c:pt idx="3">
                  <c:v>42.38</c:v>
                </c:pt>
                <c:pt idx="4">
                  <c:v>29.9</c:v>
                </c:pt>
              </c:numCache>
            </c:numRef>
          </c:val>
          <c:extLst>
            <c:ext xmlns:c16="http://schemas.microsoft.com/office/drawing/2014/chart" uri="{C3380CC4-5D6E-409C-BE32-E72D297353CC}">
              <c16:uniqueId val="{00000000-D1A6-4F8B-ABA4-FE6A714CC5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D1A6-4F8B-ABA4-FE6A714CC5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110.89</c:v>
                </c:pt>
                <c:pt idx="3">
                  <c:v>215.02</c:v>
                </c:pt>
                <c:pt idx="4">
                  <c:v>306.12</c:v>
                </c:pt>
              </c:numCache>
            </c:numRef>
          </c:val>
          <c:extLst>
            <c:ext xmlns:c16="http://schemas.microsoft.com/office/drawing/2014/chart" uri="{C3380CC4-5D6E-409C-BE32-E72D297353CC}">
              <c16:uniqueId val="{00000000-967A-4E13-946A-BD54EEFFFD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967A-4E13-946A-BD54EEFFFD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9E-4FA0-905C-CC2666D420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3E9E-4FA0-905C-CC2666D420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5319-439F-A571-B099CC06D0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5319-439F-A571-B099CC06D0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47"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青森県　南部町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D3</v>
      </c>
      <c r="X8" s="60"/>
      <c r="Y8" s="60"/>
      <c r="Z8" s="60"/>
      <c r="AA8" s="60"/>
      <c r="AB8" s="60"/>
      <c r="AC8" s="60"/>
      <c r="AD8" s="61" t="str">
        <f>データ!$M$6</f>
        <v>非設置</v>
      </c>
      <c r="AE8" s="61"/>
      <c r="AF8" s="61"/>
      <c r="AG8" s="61"/>
      <c r="AH8" s="61"/>
      <c r="AI8" s="61"/>
      <c r="AJ8" s="61"/>
      <c r="AK8" s="3"/>
      <c r="AL8" s="49">
        <f>データ!S6</f>
        <v>16965</v>
      </c>
      <c r="AM8" s="49"/>
      <c r="AN8" s="49"/>
      <c r="AO8" s="49"/>
      <c r="AP8" s="49"/>
      <c r="AQ8" s="49"/>
      <c r="AR8" s="49"/>
      <c r="AS8" s="49"/>
      <c r="AT8" s="48">
        <f>データ!T6</f>
        <v>153.12</v>
      </c>
      <c r="AU8" s="48"/>
      <c r="AV8" s="48"/>
      <c r="AW8" s="48"/>
      <c r="AX8" s="48"/>
      <c r="AY8" s="48"/>
      <c r="AZ8" s="48"/>
      <c r="BA8" s="48"/>
      <c r="BB8" s="48">
        <f>データ!U6</f>
        <v>110.8</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8.39</v>
      </c>
      <c r="Q10" s="48"/>
      <c r="R10" s="48"/>
      <c r="S10" s="48"/>
      <c r="T10" s="48"/>
      <c r="U10" s="48"/>
      <c r="V10" s="48"/>
      <c r="W10" s="48">
        <f>データ!Q6</f>
        <v>105.26</v>
      </c>
      <c r="X10" s="48"/>
      <c r="Y10" s="48"/>
      <c r="Z10" s="48"/>
      <c r="AA10" s="48"/>
      <c r="AB10" s="48"/>
      <c r="AC10" s="48"/>
      <c r="AD10" s="49">
        <f>データ!R6</f>
        <v>1730</v>
      </c>
      <c r="AE10" s="49"/>
      <c r="AF10" s="49"/>
      <c r="AG10" s="49"/>
      <c r="AH10" s="49"/>
      <c r="AI10" s="49"/>
      <c r="AJ10" s="49"/>
      <c r="AK10" s="2"/>
      <c r="AL10" s="49">
        <f>データ!V6</f>
        <v>1382</v>
      </c>
      <c r="AM10" s="49"/>
      <c r="AN10" s="49"/>
      <c r="AO10" s="49"/>
      <c r="AP10" s="49"/>
      <c r="AQ10" s="49"/>
      <c r="AR10" s="49"/>
      <c r="AS10" s="49"/>
      <c r="AT10" s="48">
        <f>データ!W6</f>
        <v>0.33</v>
      </c>
      <c r="AU10" s="48"/>
      <c r="AV10" s="48"/>
      <c r="AW10" s="48"/>
      <c r="AX10" s="48"/>
      <c r="AY10" s="48"/>
      <c r="AZ10" s="48"/>
      <c r="BA10" s="48"/>
      <c r="BB10" s="48">
        <f>データ!X6</f>
        <v>4187.88</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119</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aTzi+BkuD6lSUNGpjfSyDE0OY1JQ5Dm2wAioxaWI1SFUOY0qSr1yOv6wQ+9+zvvOb9wH7MfXyhHLvF2nG2FJLA==" saltValue="uM68F7ZKMmkGdZv5AuxP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24457</v>
      </c>
      <c r="D6" s="19">
        <f t="shared" si="3"/>
        <v>47</v>
      </c>
      <c r="E6" s="19">
        <f t="shared" si="3"/>
        <v>17</v>
      </c>
      <c r="F6" s="19">
        <f t="shared" si="3"/>
        <v>4</v>
      </c>
      <c r="G6" s="19">
        <f t="shared" si="3"/>
        <v>0</v>
      </c>
      <c r="H6" s="19" t="str">
        <f t="shared" si="3"/>
        <v>青森県　南部町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8.39</v>
      </c>
      <c r="Q6" s="20">
        <f t="shared" si="3"/>
        <v>105.26</v>
      </c>
      <c r="R6" s="20">
        <f t="shared" si="3"/>
        <v>1730</v>
      </c>
      <c r="S6" s="20">
        <f t="shared" si="3"/>
        <v>16965</v>
      </c>
      <c r="T6" s="20">
        <f t="shared" si="3"/>
        <v>153.12</v>
      </c>
      <c r="U6" s="20">
        <f t="shared" si="3"/>
        <v>110.8</v>
      </c>
      <c r="V6" s="20">
        <f t="shared" si="3"/>
        <v>1382</v>
      </c>
      <c r="W6" s="20">
        <f t="shared" si="3"/>
        <v>0.33</v>
      </c>
      <c r="X6" s="20">
        <f t="shared" si="3"/>
        <v>4187.88</v>
      </c>
      <c r="Y6" s="21" t="str">
        <f>IF(Y7="",NA(),Y7)</f>
        <v>-</v>
      </c>
      <c r="Z6" s="21" t="str">
        <f t="shared" ref="Z6:AH6" si="4">IF(Z7="",NA(),Z7)</f>
        <v>-</v>
      </c>
      <c r="AA6" s="21">
        <f t="shared" si="4"/>
        <v>371.53</v>
      </c>
      <c r="AB6" s="21">
        <f t="shared" si="4"/>
        <v>255.85</v>
      </c>
      <c r="AC6" s="21">
        <f t="shared" si="4"/>
        <v>124.36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82.26</v>
      </c>
      <c r="BT6" s="21">
        <f t="shared" si="8"/>
        <v>42.38</v>
      </c>
      <c r="BU6" s="21">
        <f t="shared" si="8"/>
        <v>29.9</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110.89</v>
      </c>
      <c r="CE6" s="21">
        <f t="shared" si="9"/>
        <v>215.02</v>
      </c>
      <c r="CF6" s="21">
        <f t="shared" si="9"/>
        <v>306.12</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0">
        <f t="shared" si="10"/>
        <v>0</v>
      </c>
      <c r="CP6" s="20">
        <f t="shared" si="10"/>
        <v>0</v>
      </c>
      <c r="CQ6" s="20">
        <f t="shared" si="10"/>
        <v>0</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5" s="22" customFormat="1" x14ac:dyDescent="0.15">
      <c r="A7" s="14"/>
      <c r="B7" s="23">
        <v>2022</v>
      </c>
      <c r="C7" s="23">
        <v>24457</v>
      </c>
      <c r="D7" s="23">
        <v>47</v>
      </c>
      <c r="E7" s="23">
        <v>17</v>
      </c>
      <c r="F7" s="23">
        <v>4</v>
      </c>
      <c r="G7" s="23">
        <v>0</v>
      </c>
      <c r="H7" s="23" t="s">
        <v>98</v>
      </c>
      <c r="I7" s="23" t="s">
        <v>99</v>
      </c>
      <c r="J7" s="23" t="s">
        <v>100</v>
      </c>
      <c r="K7" s="23" t="s">
        <v>101</v>
      </c>
      <c r="L7" s="23" t="s">
        <v>102</v>
      </c>
      <c r="M7" s="23" t="s">
        <v>103</v>
      </c>
      <c r="N7" s="24" t="s">
        <v>104</v>
      </c>
      <c r="O7" s="24" t="s">
        <v>105</v>
      </c>
      <c r="P7" s="24">
        <v>8.39</v>
      </c>
      <c r="Q7" s="24">
        <v>105.26</v>
      </c>
      <c r="R7" s="24">
        <v>1730</v>
      </c>
      <c r="S7" s="24">
        <v>16965</v>
      </c>
      <c r="T7" s="24">
        <v>153.12</v>
      </c>
      <c r="U7" s="24">
        <v>110.8</v>
      </c>
      <c r="V7" s="24">
        <v>1382</v>
      </c>
      <c r="W7" s="24">
        <v>0.33</v>
      </c>
      <c r="X7" s="24">
        <v>4187.88</v>
      </c>
      <c r="Y7" s="24" t="s">
        <v>104</v>
      </c>
      <c r="Z7" s="24" t="s">
        <v>104</v>
      </c>
      <c r="AA7" s="24">
        <v>371.53</v>
      </c>
      <c r="AB7" s="24">
        <v>255.85</v>
      </c>
      <c r="AC7" s="24">
        <v>124.36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v>0</v>
      </c>
      <c r="BI7" s="24">
        <v>0</v>
      </c>
      <c r="BJ7" s="24">
        <v>0</v>
      </c>
      <c r="BK7" s="24" t="s">
        <v>104</v>
      </c>
      <c r="BL7" s="24" t="s">
        <v>104</v>
      </c>
      <c r="BM7" s="24">
        <v>1209.45</v>
      </c>
      <c r="BN7" s="24">
        <v>1042.6400000000001</v>
      </c>
      <c r="BO7" s="24">
        <v>1305.58</v>
      </c>
      <c r="BP7" s="24">
        <v>1182.1099999999999</v>
      </c>
      <c r="BQ7" s="24" t="s">
        <v>104</v>
      </c>
      <c r="BR7" s="24" t="s">
        <v>104</v>
      </c>
      <c r="BS7" s="24">
        <v>82.26</v>
      </c>
      <c r="BT7" s="24">
        <v>42.38</v>
      </c>
      <c r="BU7" s="24">
        <v>29.9</v>
      </c>
      <c r="BV7" s="24" t="s">
        <v>104</v>
      </c>
      <c r="BW7" s="24" t="s">
        <v>104</v>
      </c>
      <c r="BX7" s="24">
        <v>55.93</v>
      </c>
      <c r="BY7" s="24">
        <v>55.76</v>
      </c>
      <c r="BZ7" s="24">
        <v>51.73</v>
      </c>
      <c r="CA7" s="24">
        <v>73.78</v>
      </c>
      <c r="CB7" s="24" t="s">
        <v>104</v>
      </c>
      <c r="CC7" s="24" t="s">
        <v>104</v>
      </c>
      <c r="CD7" s="24">
        <v>110.89</v>
      </c>
      <c r="CE7" s="24">
        <v>215.02</v>
      </c>
      <c r="CF7" s="24">
        <v>306.12</v>
      </c>
      <c r="CG7" s="24" t="s">
        <v>104</v>
      </c>
      <c r="CH7" s="24" t="s">
        <v>104</v>
      </c>
      <c r="CI7" s="24">
        <v>289.60000000000002</v>
      </c>
      <c r="CJ7" s="24">
        <v>296.14999999999998</v>
      </c>
      <c r="CK7" s="24">
        <v>290.54000000000002</v>
      </c>
      <c r="CL7" s="24">
        <v>220.62</v>
      </c>
      <c r="CM7" s="24" t="s">
        <v>104</v>
      </c>
      <c r="CN7" s="24" t="s">
        <v>104</v>
      </c>
      <c r="CO7" s="24">
        <v>0</v>
      </c>
      <c r="CP7" s="24">
        <v>0</v>
      </c>
      <c r="CQ7" s="24">
        <v>0</v>
      </c>
      <c r="CR7" s="24" t="s">
        <v>104</v>
      </c>
      <c r="CS7" s="24" t="s">
        <v>104</v>
      </c>
      <c r="CT7" s="24">
        <v>36.71</v>
      </c>
      <c r="CU7" s="24">
        <v>33.799999999999997</v>
      </c>
      <c r="CV7" s="24">
        <v>32.380000000000003</v>
      </c>
      <c r="CW7" s="24">
        <v>42.22</v>
      </c>
      <c r="CX7" s="24" t="s">
        <v>104</v>
      </c>
      <c r="CY7" s="24" t="s">
        <v>104</v>
      </c>
      <c r="CZ7" s="24">
        <v>100</v>
      </c>
      <c r="DA7" s="24">
        <v>100</v>
      </c>
      <c r="DB7" s="24">
        <v>100</v>
      </c>
      <c r="DC7" s="24" t="s">
        <v>104</v>
      </c>
      <c r="DD7" s="24" t="s">
        <v>104</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v>0</v>
      </c>
      <c r="EH7" s="24">
        <v>0</v>
      </c>
      <c r="EI7" s="24">
        <v>0</v>
      </c>
      <c r="EJ7" s="24" t="s">
        <v>104</v>
      </c>
      <c r="EK7" s="24" t="s">
        <v>104</v>
      </c>
      <c r="EL7" s="24">
        <v>0.02</v>
      </c>
      <c r="EM7" s="24">
        <v>0</v>
      </c>
      <c r="EN7" s="24">
        <v>0</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cp:lastPrinted>2024-01-17T05:24:33Z</cp:lastPrinted>
  <dcterms:created xsi:type="dcterms:W3CDTF">2023-12-12T02:49:16Z</dcterms:created>
  <dcterms:modified xsi:type="dcterms:W3CDTF">2024-01-17T06:15:25Z</dcterms:modified>
  <cp:category/>
</cp:coreProperties>
</file>