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home\home1\ks428\Desktop\"/>
    </mc:Choice>
  </mc:AlternateContent>
  <xr:revisionPtr revIDLastSave="0" documentId="13_ncr:1_{7A7A5A9A-BE4F-4E45-A52B-5077BDAE4454}" xr6:coauthVersionLast="36" xr6:coauthVersionMax="47" xr10:uidLastSave="{00000000-0000-0000-0000-000000000000}"/>
  <workbookProtection workbookAlgorithmName="SHA-512" workbookHashValue="tfSx0nzmGKM9j/X7hrx03Ms7bcEJPk4FxZfV1KXFRGVmeSlxowcEv0z9eKy+tXe9QkWRVri4JX+1irTvKAMyUA==" workbookSaltValue="Oi3R+hB499x1snOoaUnztA=="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<sst xmlns="http://schemas.openxmlformats.org/spreadsheetml/2006/main" count="236" uniqueCount="120">
  <si>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</si>
  <si>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</si>
  <si>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</si>
  <si>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</si>
  <si>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</si>
  <si>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</si>
  <si>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</si>
  <si>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</si>
  <si>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</si>
  <si>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</si>
  <si>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</si>
  <si>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</si>
  <si>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</si>
  <si>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</si>
  <si>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</si>
  <si>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</si>
  <si>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</si>
  <si>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</si>
  <si>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</si>
  <si>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</si>
  <si>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</si>
  <si>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</si>
  <si>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</si>
  <si>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</si>
  <si>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</si>
  <si>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</si>
  <si>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</si>
  <si>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</si>
  <si>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</si>
  <si>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</si>
  <si>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</si>
  <si>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</si>
  <si>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</si>
  <si>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</si>
  <si>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</si>
  <si>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</si>
  <si>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</si>
  <si>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</si>
  <si>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</si>
  <si>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</si>
  <si>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</si>
  <si>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</si>
  <si>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</si>
  <si>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</si>
  <si>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</si>
  <si>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</si>
  <si>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</si>
  <si>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</si>
  <si>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</si>
  <si>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</si>
  <si>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</si>
  <si>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</si>
  <si>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</si>
  <si>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</si>
  <si>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</si>
  <si>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</si>
  <si>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</si>
  <si>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</si>
  <si>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</si>
  <si>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</si>
  <si>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</si>
  <si>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</si>
  <si>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</si>
  <si>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</si>
  <si>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</si>
  <si>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</si>
  <si>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</si>
  <si>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</si>
  <si>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</si>
  <si>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</si>
  <si>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</si>
  <si>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</si>
  <si>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</si>
  <si>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</si>
  <si>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</si>
  <si>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</si>
  <si>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</si>
  <si>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</si>
  <si>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</si>
  <si>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</si>
  <si>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</si>
  <si>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</si>
  <si>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</si>
  <si>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</si>
  <si>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</si>
  <si>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</si>
  <si>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</si>
  <si>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</si>
  <si>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</si>
  <si>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</si>
  <si>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</si>
  <si>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</si>
  <si>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</si>
  <si>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</si>
  <si>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</si>
  <si>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</si>
  <si>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</si>
  <si>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</si>
  <si>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南部町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</si>
  <si>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</si>
  <si>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</si>
  <si>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</si>
  <si>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</si>
  <si>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</si>
  <si>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</si>
  <si>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</si>
  <si>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</si>
  <si>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</si>
  <si>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</si>
  <si>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</si>
  <si>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</si>
  <si>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</si>
  <si>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</si>
  <si>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</si>
  <si>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</si>
  <si>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</si>
  <si>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</si>
  <si>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施設利用率、水洗化率の平均値を下回っているのは、人口減少と加入者の低迷が主な要因と考える。
　また、排水処理施設の経年の稼働により修繕費が増加傾向にあり、他会計繰入金に依存している状況である。
　今後は、下水道への加入促進による接続率の向上、下水道使用料の見直し、機能診断及び最適整備構想による効率的な調査点検、適正な維持管理運営により、平均値に近づけていけるよう努めることが必要である。</t>
    <phoneticPr fontId="4"/>
  </si>
  <si>
    <t>　管渠改善率については、現在低い水準である。
　耐用年数を超える管渠は、数十年後先であり、定期点検等により更新が必要な管渠は特に見当たらない。
　しかし、処理場機械電気設備及びマンホールポンプについては、水処理の過程において一部不具合が生じたことから、更新をしている。
　今後は、耐用年数を超え老朽化していく施設がさらに増加すると想定されるため、機能診断及び最適整備構想による効率的な調査点検、適正な維持管理運営が必要である。</t>
    <phoneticPr fontId="4"/>
  </si>
  <si>
    <t>　収益的収支比率は、人口減少による料金収入の低迷と排水処理施設管理費用の増加により、料金収入のみでは賄い切れず、他会計繰入金に依存している状況である。
これにより、経費回収率も悪化している。
　経営を安定させるためには、下水道加入促進や使用料金改定（増額等）の検討、適正な維持管理運営による汚水処理原価の逓減、施設利用率の向上を目標に長期的に収支の均衡を図っていくことが求められる。
　また、経費回収率の減少及び汚水処理原単価の増加については、R4年度に処理場・ポンプ場において通報装置更新を実施しており、維持管理費が増加したことによるものである。</t>
    <rPh sb="196" eb="198">
      <t>ケイヒ</t>
    </rPh>
    <rPh sb="198" eb="200">
      <t>カイシュウ</t>
    </rPh>
    <rPh sb="200" eb="201">
      <t>リツ</t>
    </rPh>
    <rPh sb="202" eb="204">
      <t>ゲンショウ</t>
    </rPh>
    <rPh sb="204" eb="205">
      <t>オヨ</t>
    </rPh>
    <rPh sb="206" eb="208">
      <t>オスイ</t>
    </rPh>
    <rPh sb="208" eb="210">
      <t>ショリ</t>
    </rPh>
    <rPh sb="210" eb="213">
      <t>ゲンタンカ</t>
    </rPh>
    <rPh sb="214" eb="216">
      <t>ゾウカ</t>
    </rPh>
    <rPh sb="224" eb="226">
      <t>ネンド</t>
    </rPh>
    <rPh sb="227" eb="230">
      <t>ショリジョウ</t>
    </rPh>
    <rPh sb="234" eb="235">
      <t>ジョウ</t>
    </rPh>
    <rPh sb="239" eb="241">
      <t>ツウホウ</t>
    </rPh>
    <rPh sb="241" eb="243">
      <t>ソウチ</t>
    </rPh>
    <rPh sb="243" eb="245">
      <t>コウシン</t>
    </rPh>
    <rPh sb="246" eb="248">
      <t>ジッシ</t>
    </rPh>
    <rPh sb="253" eb="255">
      <t>イジ</t>
    </rPh>
    <rPh sb="255" eb="257">
      <t>カンリ</t>
    </rPh>
    <rPh sb="257" eb="258">
      <t>ヒ</t>
    </rPh>
    <rPh sb="259" eb="26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</si>
</sst>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91-4208-9B0F-1C215FBC72D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A91-4208-9B0F-1C215FBC72D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35.24</c:v>
                </c:pt>
                <c:pt idx="1">
                  <c:v>35.15</c:v>
                </c:pt>
                <c:pt idx="2">
                  <c:v>37.22</c:v>
                </c:pt>
                <c:pt idx="3">
                  <c:v>37.01</c:v>
                </c:pt>
                <c:pt idx="4">
                  <c:v>36.85</c:v>
                </c:pt>
              </c:numCache>
            </c:numRef>
          </c:val>
          <c:extLst>
            <c:ext xmlns:c16="http://schemas.microsoft.com/office/drawing/2014/chart" uri="{C3380CC4-5D6E-409C-BE32-E72D297353CC}">
              <c16:uniqueId val="{00000000-FFEE-4EB3-B02D-BD6CA692EA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FEE-4EB3-B02D-BD6CA692EA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65.23</c:v>
                </c:pt>
                <c:pt idx="1">
                  <c:v>65.849999999999994</c:v>
                </c:pt>
                <c:pt idx="2">
                  <c:v>66.58</c:v>
                </c:pt>
                <c:pt idx="3">
                  <c:v>66.67</c:v>
                </c:pt>
                <c:pt idx="4">
                  <c:v>67.88</c:v>
                </c:pt>
              </c:numCache>
            </c:numRef>
          </c:val>
          <c:extLst>
            <c:ext xmlns:c16="http://schemas.microsoft.com/office/drawing/2014/chart" uri="{C3380CC4-5D6E-409C-BE32-E72D297353CC}">
              <c16:uniqueId val="{00000000-9977-4B61-8E48-21F146EAC3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9977-4B61-8E48-21F146EAC3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94.64</c:v>
                </c:pt>
                <c:pt idx="1">
                  <c:v>98.95</c:v>
                </c:pt>
                <c:pt idx="2">
                  <c:v>98.7</c:v>
                </c:pt>
                <c:pt idx="3">
                  <c:v>98.11</c:v>
                </c:pt>
                <c:pt idx="4">
                  <c:v>98.32</c:v>
                </c:pt>
              </c:numCache>
            </c:numRef>
          </c:val>
          <c:extLst>
            <c:ext xmlns:c16="http://schemas.microsoft.com/office/drawing/2014/chart" uri="{C3380CC4-5D6E-409C-BE32-E72D297353CC}">
              <c16:uniqueId val="{00000000-83B1-4150-9F24-A59371B042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B1-4150-9F24-A59371B042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32-47B9-A81B-DAB62F8C37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32-47B9-A81B-DAB62F8C37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6B-4193-A60E-B93EFFC42CF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6B-4193-A60E-B93EFFC42CF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53-48CD-90A9-5C106BEB82D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53-48CD-90A9-5C106BEB82D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E7-4469-AF74-A29CA930E6F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E7-4469-AF74-A29CA930E6F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263.81</c:v>
                </c:pt>
                <c:pt idx="1">
                  <c:v>255.42</c:v>
                </c:pt>
                <c:pt idx="2">
                  <c:v>230.88</c:v>
                </c:pt>
                <c:pt idx="3">
                  <c:v>230.73</c:v>
                </c:pt>
                <c:pt idx="4" formatCode="#,##0.00;&quot;△&quot;#,##0.00">
                  <c:v>0</c:v>
                </c:pt>
              </c:numCache>
            </c:numRef>
          </c:val>
          <c:extLst>
            <c:ext xmlns:c16="http://schemas.microsoft.com/office/drawing/2014/chart" uri="{C3380CC4-5D6E-409C-BE32-E72D297353CC}">
              <c16:uniqueId val="{00000000-88AE-4522-8B9E-2F495DE17B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88AE-4522-8B9E-2F495DE17B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56.43</c:v>
                </c:pt>
                <c:pt idx="1">
                  <c:v>45.31</c:v>
                </c:pt>
                <c:pt idx="2">
                  <c:v>40.94</c:v>
                </c:pt>
                <c:pt idx="3">
                  <c:v>51.56</c:v>
                </c:pt>
                <c:pt idx="4">
                  <c:v>26.34</c:v>
                </c:pt>
              </c:numCache>
            </c:numRef>
          </c:val>
          <c:extLst>
            <c:ext xmlns:c16="http://schemas.microsoft.com/office/drawing/2014/chart" uri="{C3380CC4-5D6E-409C-BE32-E72D297353CC}">
              <c16:uniqueId val="{00000000-A74C-4CD1-8294-E10AACFF83A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74C-4CD1-8294-E10AACFF83A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242.42</c:v>
                </c:pt>
                <c:pt idx="1">
                  <c:v>302.75</c:v>
                </c:pt>
                <c:pt idx="2">
                  <c:v>343.59</c:v>
                </c:pt>
                <c:pt idx="3">
                  <c:v>274.37</c:v>
                </c:pt>
                <c:pt idx="4">
                  <c:v>535.69000000000005</c:v>
                </c:pt>
              </c:numCache>
            </c:numRef>
          </c:val>
          <c:extLst>
            <c:ext xmlns:c16="http://schemas.microsoft.com/office/drawing/2014/chart" uri="{C3380CC4-5D6E-409C-BE32-E72D297353CC}">
              <c16:uniqueId val="{00000000-846F-4041-9C20-C90931956FA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846F-4041-9C20-C90931956FA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南部町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16965</v>
      </c>
      <c r="AM8" s="42"/>
      <c r="AN8" s="42"/>
      <c r="AO8" s="42"/>
      <c r="AP8" s="42"/>
      <c r="AQ8" s="42"/>
      <c r="AR8" s="42"/>
      <c r="AS8" s="42"/>
      <c r="AT8" s="35">
        <f>データ!T6</f>
        <v>153.12</v>
      </c>
      <c r="AU8" s="35"/>
      <c r="AV8" s="35"/>
      <c r="AW8" s="35"/>
      <c r="AX8" s="35"/>
      <c r="AY8" s="35"/>
      <c r="AZ8" s="35"/>
      <c r="BA8" s="35"/>
      <c r="BB8" s="35">
        <f>データ!U6</f>
        <v>110.8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33.31</v>
      </c>
      <c r="Q10" s="35"/>
      <c r="R10" s="35"/>
      <c r="S10" s="35"/>
      <c r="T10" s="35"/>
      <c r="U10" s="35"/>
      <c r="V10" s="35"/>
      <c r="W10" s="35">
        <f>データ!Q6</f>
        <v>94.42</v>
      </c>
      <c r="X10" s="35"/>
      <c r="Y10" s="35"/>
      <c r="Z10" s="35"/>
      <c r="AA10" s="35"/>
      <c r="AB10" s="35"/>
      <c r="AC10" s="35"/>
      <c r="AD10" s="42">
        <f>データ!R6</f>
        <v>2480</v>
      </c>
      <c r="AE10" s="42"/>
      <c r="AF10" s="42"/>
      <c r="AG10" s="42"/>
      <c r="AH10" s="42"/>
      <c r="AI10" s="42"/>
      <c r="AJ10" s="42"/>
      <c r="AK10" s="2"/>
      <c r="AL10" s="42">
        <f>データ!V6</f>
        <v>5600</v>
      </c>
      <c r="AM10" s="42"/>
      <c r="AN10" s="42"/>
      <c r="AO10" s="42"/>
      <c r="AP10" s="42"/>
      <c r="AQ10" s="42"/>
      <c r="AR10" s="42"/>
      <c r="AS10" s="42"/>
      <c r="AT10" s="35">
        <f>データ!W6</f>
        <v>5.17</v>
      </c>
      <c r="AU10" s="35"/>
      <c r="AV10" s="35"/>
      <c r="AW10" s="35"/>
      <c r="AX10" s="35"/>
      <c r="AY10" s="35"/>
      <c r="AZ10" s="35"/>
      <c r="BA10" s="35"/>
      <c r="BB10" s="35">
        <f>データ!X6</f>
        <v>1083.17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118</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80"/>
      <c r="BM60" s="81"/>
      <c r="BN60" s="81"/>
      <c r="BO60" s="81"/>
      <c r="BP60" s="81"/>
      <c r="BQ60" s="81"/>
      <c r="BR60" s="81"/>
      <c r="BS60" s="81"/>
      <c r="BT60" s="81"/>
      <c r="BU60" s="81"/>
      <c r="BV60" s="81"/>
      <c r="BW60" s="81"/>
      <c r="BX60" s="81"/>
      <c r="BY60" s="81"/>
      <c r="BZ60" s="82"/>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EEOLulQbW4mOz4+L5lRh1b23nR6BEAH4xqlwOGdmNV5+BeHB6SN1vB6liaNKjbcBX0qVNGXbtoZuKvr3o6VyJQ==" saltValue="CGb2h3CL7NRWaG496IoN7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24457</v>
      </c>
      <c r="D6" s="19">
        <f t="shared" si="3"/>
        <v>47</v>
      </c>
      <c r="E6" s="19">
        <f t="shared" si="3"/>
        <v>17</v>
      </c>
      <c r="F6" s="19">
        <f t="shared" si="3"/>
        <v>5</v>
      </c>
      <c r="G6" s="19">
        <f t="shared" si="3"/>
        <v>0</v>
      </c>
      <c r="H6" s="19" t="str">
        <f t="shared" si="3"/>
        <v>青森県　南部町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33.31</v>
      </c>
      <c r="Q6" s="20">
        <f t="shared" si="3"/>
        <v>94.42</v>
      </c>
      <c r="R6" s="20">
        <f t="shared" si="3"/>
        <v>2480</v>
      </c>
      <c r="S6" s="20">
        <f t="shared" si="3"/>
        <v>16965</v>
      </c>
      <c r="T6" s="20">
        <f t="shared" si="3"/>
        <v>153.12</v>
      </c>
      <c r="U6" s="20">
        <f t="shared" si="3"/>
        <v>110.8</v>
      </c>
      <c r="V6" s="20">
        <f t="shared" si="3"/>
        <v>5600</v>
      </c>
      <c r="W6" s="20">
        <f t="shared" si="3"/>
        <v>5.17</v>
      </c>
      <c r="X6" s="20">
        <f t="shared" si="3"/>
        <v>1083.17</v>
      </c>
      <c r="Y6" s="21">
        <f>IF(Y7="",NA(),Y7)</f>
        <v>94.64</v>
      </c>
      <c r="Z6" s="21">
        <f t="shared" ref="Z6:AH6" si="4">IF(Z7="",NA(),Z7)</f>
        <v>98.95</v>
      </c>
      <c r="AA6" s="21">
        <f t="shared" si="4"/>
        <v>98.7</v>
      </c>
      <c r="AB6" s="21">
        <f t="shared" si="4"/>
        <v>98.11</v>
      </c>
      <c r="AC6" s="21">
        <f t="shared" si="4"/>
        <v>98.32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263.81</v>
      </c>
      <c r="BG6" s="21">
        <f t="shared" ref="BG6:BO6" si="7">IF(BG7="",NA(),BG7)</f>
        <v>255.42</v>
      </c>
      <c r="BH6" s="21">
        <f t="shared" si="7"/>
        <v>230.88</v>
      </c>
      <c r="BI6" s="21">
        <f t="shared" si="7"/>
        <v>230.73</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56.43</v>
      </c>
      <c r="BR6" s="21">
        <f t="shared" ref="BR6:BZ6" si="8">IF(BR7="",NA(),BR7)</f>
        <v>45.31</v>
      </c>
      <c r="BS6" s="21">
        <f t="shared" si="8"/>
        <v>40.94</v>
      </c>
      <c r="BT6" s="21">
        <f t="shared" si="8"/>
        <v>51.56</v>
      </c>
      <c r="BU6" s="21">
        <f t="shared" si="8"/>
        <v>26.34</v>
      </c>
      <c r="BV6" s="21">
        <f t="shared" si="8"/>
        <v>57.77</v>
      </c>
      <c r="BW6" s="21">
        <f t="shared" si="8"/>
        <v>57.31</v>
      </c>
      <c r="BX6" s="21">
        <f t="shared" si="8"/>
        <v>57.08</v>
      </c>
      <c r="BY6" s="21">
        <f t="shared" si="8"/>
        <v>56.26</v>
      </c>
      <c r="BZ6" s="21">
        <f t="shared" si="8"/>
        <v>52.94</v>
      </c>
      <c r="CA6" s="20" t="str">
        <f>IF(CA7="","",IF(CA7="-","【-】","【"&amp;SUBSTITUTE(TEXT(CA7,"#,##0.00"),"-","△")&amp;"】"))</f>
        <v>【57.02】</v>
      </c>
      <c r="CB6" s="21">
        <f>IF(CB7="",NA(),CB7)</f>
        <v>242.42</v>
      </c>
      <c r="CC6" s="21">
        <f t="shared" ref="CC6:CK6" si="9">IF(CC7="",NA(),CC7)</f>
        <v>302.75</v>
      </c>
      <c r="CD6" s="21">
        <f t="shared" si="9"/>
        <v>343.59</v>
      </c>
      <c r="CE6" s="21">
        <f t="shared" si="9"/>
        <v>274.37</v>
      </c>
      <c r="CF6" s="21">
        <f t="shared" si="9"/>
        <v>535.69000000000005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35.24</v>
      </c>
      <c r="CN6" s="21">
        <f t="shared" ref="CN6:CV6" si="10">IF(CN7="",NA(),CN7)</f>
        <v>35.15</v>
      </c>
      <c r="CO6" s="21">
        <f t="shared" si="10"/>
        <v>37.22</v>
      </c>
      <c r="CP6" s="21">
        <f t="shared" si="10"/>
        <v>37.01</v>
      </c>
      <c r="CQ6" s="21">
        <f t="shared" si="10"/>
        <v>36.85</v>
      </c>
      <c r="CR6" s="21">
        <f t="shared" si="10"/>
        <v>50.68</v>
      </c>
      <c r="CS6" s="21">
        <f t="shared" si="10"/>
        <v>50.14</v>
      </c>
      <c r="CT6" s="21">
        <f t="shared" si="10"/>
        <v>54.83</v>
      </c>
      <c r="CU6" s="21">
        <f t="shared" si="10"/>
        <v>66.53</v>
      </c>
      <c r="CV6" s="21">
        <f t="shared" si="10"/>
        <v>52.35</v>
      </c>
      <c r="CW6" s="20" t="str">
        <f>IF(CW7="","",IF(CW7="-","【-】","【"&amp;SUBSTITUTE(TEXT(CW7,"#,##0.00"),"-","△")&amp;"】"))</f>
        <v>【52.55】</v>
      </c>
      <c r="CX6" s="21">
        <f>IF(CX7="",NA(),CX7)</f>
        <v>65.23</v>
      </c>
      <c r="CY6" s="21">
        <f t="shared" ref="CY6:DG6" si="11">IF(CY7="",NA(),CY7)</f>
        <v>65.849999999999994</v>
      </c>
      <c r="CZ6" s="21">
        <f t="shared" si="11"/>
        <v>66.58</v>
      </c>
      <c r="DA6" s="21">
        <f t="shared" si="11"/>
        <v>66.67</v>
      </c>
      <c r="DB6" s="21">
        <f t="shared" si="11"/>
        <v>67.88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24457</v>
      </c>
      <c r="D7" s="23">
        <v>47</v>
      </c>
      <c r="E7" s="23">
        <v>17</v>
      </c>
      <c r="F7" s="23">
        <v>5</v>
      </c>
      <c r="G7" s="23">
        <v>0</v>
      </c>
      <c r="H7" s="23" t="s">
        <v>98</v>
      </c>
      <c r="I7" s="23" t="s">
        <v>99</v>
      </c>
      <c r="J7" s="23" t="s">
        <v>100</v>
      </c>
      <c r="K7" s="23" t="s">
        <v>101</v>
      </c>
      <c r="L7" s="23" t="s">
        <v>102</v>
      </c>
      <c r="M7" s="23" t="s">
        <v>103</v>
      </c>
      <c r="N7" s="24" t="s">
        <v>104</v>
      </c>
      <c r="O7" s="24" t="s">
        <v>105</v>
      </c>
      <c r="P7" s="24">
        <v>33.31</v>
      </c>
      <c r="Q7" s="24">
        <v>94.42</v>
      </c>
      <c r="R7" s="24">
        <v>2480</v>
      </c>
      <c r="S7" s="24">
        <v>16965</v>
      </c>
      <c r="T7" s="24">
        <v>153.12</v>
      </c>
      <c r="U7" s="24">
        <v>110.8</v>
      </c>
      <c r="V7" s="24">
        <v>5600</v>
      </c>
      <c r="W7" s="24">
        <v>5.17</v>
      </c>
      <c r="X7" s="24">
        <v>1083.17</v>
      </c>
      <c r="Y7" s="24">
        <v>94.64</v>
      </c>
      <c r="Z7" s="24">
        <v>98.95</v>
      </c>
      <c r="AA7" s="24">
        <v>98.7</v>
      </c>
      <c r="AB7" s="24">
        <v>98.11</v>
      </c>
      <c r="AC7" s="24">
        <v>98.32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263.81</v>
      </c>
      <c r="BG7" s="24">
        <v>255.42</v>
      </c>
      <c r="BH7" s="24">
        <v>230.88</v>
      </c>
      <c r="BI7" s="24">
        <v>230.73</v>
      </c>
      <c r="BJ7" s="24">
        <v>0</v>
      </c>
      <c r="BK7" s="24">
        <v>789.46</v>
      </c>
      <c r="BL7" s="24">
        <v>826.83</v>
      </c>
      <c r="BM7" s="24">
        <v>867.83</v>
      </c>
      <c r="BN7" s="24">
        <v>791.76</v>
      </c>
      <c r="BO7" s="24">
        <v>900.82</v>
      </c>
      <c r="BP7" s="24">
        <v>809.19</v>
      </c>
      <c r="BQ7" s="24">
        <v>56.43</v>
      </c>
      <c r="BR7" s="24">
        <v>45.31</v>
      </c>
      <c r="BS7" s="24">
        <v>40.94</v>
      </c>
      <c r="BT7" s="24">
        <v>51.56</v>
      </c>
      <c r="BU7" s="24">
        <v>26.34</v>
      </c>
      <c r="BV7" s="24">
        <v>57.77</v>
      </c>
      <c r="BW7" s="24">
        <v>57.31</v>
      </c>
      <c r="BX7" s="24">
        <v>57.08</v>
      </c>
      <c r="BY7" s="24">
        <v>56.26</v>
      </c>
      <c r="BZ7" s="24">
        <v>52.94</v>
      </c>
      <c r="CA7" s="24">
        <v>57.02</v>
      </c>
      <c r="CB7" s="24">
        <v>242.42</v>
      </c>
      <c r="CC7" s="24">
        <v>302.75</v>
      </c>
      <c r="CD7" s="24">
        <v>343.59</v>
      </c>
      <c r="CE7" s="24">
        <v>274.37</v>
      </c>
      <c r="CF7" s="24">
        <v>535.69000000000005</v>
      </c>
      <c r="CG7" s="24">
        <v>274.35000000000002</v>
      </c>
      <c r="CH7" s="24">
        <v>273.52</v>
      </c>
      <c r="CI7" s="24">
        <v>274.99</v>
      </c>
      <c r="CJ7" s="24">
        <v>282.08999999999997</v>
      </c>
      <c r="CK7" s="24">
        <v>303.27999999999997</v>
      </c>
      <c r="CL7" s="24">
        <v>273.68</v>
      </c>
      <c r="CM7" s="24">
        <v>35.24</v>
      </c>
      <c r="CN7" s="24">
        <v>35.15</v>
      </c>
      <c r="CO7" s="24">
        <v>37.22</v>
      </c>
      <c r="CP7" s="24">
        <v>37.01</v>
      </c>
      <c r="CQ7" s="24">
        <v>36.85</v>
      </c>
      <c r="CR7" s="24">
        <v>50.68</v>
      </c>
      <c r="CS7" s="24">
        <v>50.14</v>
      </c>
      <c r="CT7" s="24">
        <v>54.83</v>
      </c>
      <c r="CU7" s="24">
        <v>66.53</v>
      </c>
      <c r="CV7" s="24">
        <v>52.35</v>
      </c>
      <c r="CW7" s="24">
        <v>52.55</v>
      </c>
      <c r="CX7" s="24">
        <v>65.23</v>
      </c>
      <c r="CY7" s="24">
        <v>65.849999999999994</v>
      </c>
      <c r="CZ7" s="24">
        <v>66.58</v>
      </c>
      <c r="DA7" s="24">
        <v>66.67</v>
      </c>
      <c r="DB7" s="24">
        <v>67.88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助川和典</cp:lastModifiedBy>
  <cp:lastPrinted>2024-02-09T10:09:19Z</cp:lastPrinted>
  <dcterms:created xsi:type="dcterms:W3CDTF">2023-12-12T02:52:03Z</dcterms:created>
  <dcterms:modified xsi:type="dcterms:W3CDTF">2024-02-09T10:09:19Z</dcterms:modified>
  <cp:category/>
</cp:coreProperties>
</file>