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36 国保五戸総合病院\"/>
    </mc:Choice>
  </mc:AlternateContent>
  <xr:revisionPtr revIDLastSave="0" documentId="13_ncr:1_{B514E348-4885-4646-B2C7-4C07AAB56B2A}" xr6:coauthVersionLast="36" xr6:coauthVersionMax="45" xr10:uidLastSave="{00000000-0000-0000-0000-000000000000}"/>
  <workbookProtection workbookAlgorithmName="SHA-512" workbookHashValue="FRLA4HMnFV/0B+LDtYthV4fvRayt+ZkMkHPN48PpGIOYCUS4htEtlS5pL+Hs9r4+K0UnubBqm/DEFf3ZRAxqAw==" workbookSaltValue="XVFBO5/78Po+C7v0PKF6Og==" workbookSpinCount="100000" lockStructure="1"/>
  <bookViews>
    <workbookView xWindow="20370" yWindow="-120" windowWidth="19440" windowHeight="15000" xr2:uid="{7A7FBFAD-353D-4F09-BB68-20A292BA5368}"/>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KG79" i="4" s="1"/>
  <c r="EX7" i="5"/>
  <c r="EW7" i="5"/>
  <c r="EV7" i="5"/>
  <c r="EU7" i="5"/>
  <c r="ET7" i="5"/>
  <c r="ES7" i="5"/>
  <c r="ER7" i="5"/>
  <c r="EQ7" i="5"/>
  <c r="HX79" i="4" s="1"/>
  <c r="EP7" i="5"/>
  <c r="EO7" i="5"/>
  <c r="EM7" i="5"/>
  <c r="EL7" i="5"/>
  <c r="EK7" i="5"/>
  <c r="EJ7" i="5"/>
  <c r="DV80" i="4" s="1"/>
  <c r="EI7" i="5"/>
  <c r="EH7" i="5"/>
  <c r="FO79" i="4" s="1"/>
  <c r="EG7" i="5"/>
  <c r="EF7" i="5"/>
  <c r="EE7" i="5"/>
  <c r="ED7" i="5"/>
  <c r="EB7" i="5"/>
  <c r="EA7" i="5"/>
  <c r="BI80" i="4" s="1"/>
  <c r="DZ7" i="5"/>
  <c r="DY7" i="5"/>
  <c r="AE80" i="4" s="1"/>
  <c r="DX7" i="5"/>
  <c r="DW7" i="5"/>
  <c r="DV7" i="5"/>
  <c r="DU7" i="5"/>
  <c r="DT7" i="5"/>
  <c r="DS7" i="5"/>
  <c r="DQ7" i="5"/>
  <c r="DP7" i="5"/>
  <c r="DO7" i="5"/>
  <c r="DN7" i="5"/>
  <c r="DM7" i="5"/>
  <c r="DL7" i="5"/>
  <c r="DK7" i="5"/>
  <c r="DJ7" i="5"/>
  <c r="LJ55" i="4" s="1"/>
  <c r="DI7" i="5"/>
  <c r="DH7" i="5"/>
  <c r="KF55" i="4" s="1"/>
  <c r="DF7" i="5"/>
  <c r="DE7" i="5"/>
  <c r="DD7" i="5"/>
  <c r="DC7" i="5"/>
  <c r="DB7" i="5"/>
  <c r="DA7" i="5"/>
  <c r="CZ7" i="5"/>
  <c r="CY7" i="5"/>
  <c r="HV55" i="4" s="1"/>
  <c r="CX7" i="5"/>
  <c r="CW7" i="5"/>
  <c r="CU7" i="5"/>
  <c r="CT7" i="5"/>
  <c r="CS7" i="5"/>
  <c r="CR7" i="5"/>
  <c r="DS56" i="4" s="1"/>
  <c r="CQ7" i="5"/>
  <c r="CP7" i="5"/>
  <c r="FL55" i="4" s="1"/>
  <c r="CO7" i="5"/>
  <c r="CN7" i="5"/>
  <c r="CM7" i="5"/>
  <c r="CL7" i="5"/>
  <c r="CJ7" i="5"/>
  <c r="CI7" i="5"/>
  <c r="BI56" i="4" s="1"/>
  <c r="CH7" i="5"/>
  <c r="CG7" i="5"/>
  <c r="AE56" i="4" s="1"/>
  <c r="CF7" i="5"/>
  <c r="CE7" i="5"/>
  <c r="CD7" i="5"/>
  <c r="CC7" i="5"/>
  <c r="CB7" i="5"/>
  <c r="CA7" i="5"/>
  <c r="BY7" i="5"/>
  <c r="BX7" i="5"/>
  <c r="BW7" i="5"/>
  <c r="BV7" i="5"/>
  <c r="BU7" i="5"/>
  <c r="BT7" i="5"/>
  <c r="BS7" i="5"/>
  <c r="BR7" i="5"/>
  <c r="LJ33" i="4" s="1"/>
  <c r="BQ7" i="5"/>
  <c r="BP7" i="5"/>
  <c r="KF33" i="4" s="1"/>
  <c r="BN7" i="5"/>
  <c r="BM7" i="5"/>
  <c r="BL7" i="5"/>
  <c r="BK7" i="5"/>
  <c r="BJ7" i="5"/>
  <c r="BI7" i="5"/>
  <c r="BH7" i="5"/>
  <c r="BG7" i="5"/>
  <c r="HV33" i="4" s="1"/>
  <c r="BF7" i="5"/>
  <c r="BE7" i="5"/>
  <c r="BC7" i="5"/>
  <c r="BB7" i="5"/>
  <c r="BA7" i="5"/>
  <c r="AZ7" i="5"/>
  <c r="DS34" i="4" s="1"/>
  <c r="AY7" i="5"/>
  <c r="AX7" i="5"/>
  <c r="FL33" i="4" s="1"/>
  <c r="AW7" i="5"/>
  <c r="AV7" i="5"/>
  <c r="AU7" i="5"/>
  <c r="AT7" i="5"/>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AC6" i="5"/>
  <c r="ID10" i="4" s="1"/>
  <c r="AB6" i="5"/>
  <c r="LP8" i="4" s="1"/>
  <c r="AA6" i="5"/>
  <c r="JW8" i="4" s="1"/>
  <c r="Z6" i="5"/>
  <c r="ID8" i="4" s="1"/>
  <c r="Y6" i="5"/>
  <c r="X6" i="5"/>
  <c r="EG12" i="4" s="1"/>
  <c r="W6" i="5"/>
  <c r="CN12" i="4" s="1"/>
  <c r="V6" i="5"/>
  <c r="U6" i="5"/>
  <c r="B12" i="4" s="1"/>
  <c r="T6" i="5"/>
  <c r="S6" i="5"/>
  <c r="EG10" i="4" s="1"/>
  <c r="R6" i="5"/>
  <c r="Q6" i="5"/>
  <c r="P6" i="5"/>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G90" i="4"/>
  <c r="E90" i="4"/>
  <c r="C90" i="4"/>
  <c r="MO80" i="4"/>
  <c r="LZ80" i="4"/>
  <c r="LK80" i="4"/>
  <c r="KV80" i="4"/>
  <c r="KG80" i="4"/>
  <c r="JB80" i="4"/>
  <c r="IM80" i="4"/>
  <c r="HX80" i="4"/>
  <c r="HI80" i="4"/>
  <c r="GT80" i="4"/>
  <c r="FO80" i="4"/>
  <c r="EZ80" i="4"/>
  <c r="EK80" i="4"/>
  <c r="DG80" i="4"/>
  <c r="BX80" i="4"/>
  <c r="AT80" i="4"/>
  <c r="P80" i="4"/>
  <c r="MO79" i="4"/>
  <c r="LZ79" i="4"/>
  <c r="KV79" i="4"/>
  <c r="JB79" i="4"/>
  <c r="IM79" i="4"/>
  <c r="HI79" i="4"/>
  <c r="GT79" i="4"/>
  <c r="EZ79" i="4"/>
  <c r="EK79" i="4"/>
  <c r="DV79" i="4"/>
  <c r="DG79" i="4"/>
  <c r="BX79" i="4"/>
  <c r="BI79" i="4"/>
  <c r="AT79" i="4"/>
  <c r="AE79" i="4"/>
  <c r="P79" i="4"/>
  <c r="MN56" i="4"/>
  <c r="LY56" i="4"/>
  <c r="LJ56" i="4"/>
  <c r="KU56" i="4"/>
  <c r="KF56" i="4"/>
  <c r="IZ56" i="4"/>
  <c r="IK56" i="4"/>
  <c r="HV56" i="4"/>
  <c r="HG56" i="4"/>
  <c r="GR56" i="4"/>
  <c r="FL56" i="4"/>
  <c r="EW56" i="4"/>
  <c r="EH56" i="4"/>
  <c r="DD56" i="4"/>
  <c r="BX56" i="4"/>
  <c r="AT56" i="4"/>
  <c r="P56" i="4"/>
  <c r="MN55" i="4"/>
  <c r="LY55" i="4"/>
  <c r="KU55" i="4"/>
  <c r="IZ55" i="4"/>
  <c r="IK55" i="4"/>
  <c r="HG55" i="4"/>
  <c r="GR55" i="4"/>
  <c r="EW55" i="4"/>
  <c r="EH55" i="4"/>
  <c r="DS55" i="4"/>
  <c r="DD55" i="4"/>
  <c r="BX55" i="4"/>
  <c r="BI55" i="4"/>
  <c r="AT55" i="4"/>
  <c r="AE55" i="4"/>
  <c r="P55" i="4"/>
  <c r="MN34" i="4"/>
  <c r="LY34" i="4"/>
  <c r="LJ34" i="4"/>
  <c r="KU34" i="4"/>
  <c r="KF34" i="4"/>
  <c r="IZ34" i="4"/>
  <c r="IK34" i="4"/>
  <c r="HV34" i="4"/>
  <c r="HG34" i="4"/>
  <c r="GR34" i="4"/>
  <c r="FL34" i="4"/>
  <c r="EW34" i="4"/>
  <c r="EH34" i="4"/>
  <c r="DD34" i="4"/>
  <c r="BX34" i="4"/>
  <c r="AT34" i="4"/>
  <c r="P34" i="4"/>
  <c r="MN33" i="4"/>
  <c r="LY33" i="4"/>
  <c r="KU33" i="4"/>
  <c r="IZ33" i="4"/>
  <c r="IK33" i="4"/>
  <c r="HG33" i="4"/>
  <c r="GR33" i="4"/>
  <c r="EW33" i="4"/>
  <c r="EH33" i="4"/>
  <c r="DS33" i="4"/>
  <c r="DD33" i="4"/>
  <c r="BX33" i="4"/>
  <c r="BI33" i="4"/>
  <c r="AT33" i="4"/>
  <c r="AE33" i="4"/>
  <c r="P33" i="4"/>
  <c r="ID12" i="4"/>
  <c r="FZ12" i="4"/>
  <c r="AU12" i="4"/>
  <c r="JW10" i="4"/>
  <c r="FZ10" i="4"/>
  <c r="CN10" i="4"/>
  <c r="AU10" i="4"/>
  <c r="B10" i="4"/>
  <c r="FZ8" i="4"/>
  <c r="EG8" i="4"/>
  <c r="AU8" i="4"/>
  <c r="B6" i="4"/>
  <c r="IZ54" i="4" l="1"/>
  <c r="FO78" i="4"/>
  <c r="FL54" i="4"/>
  <c r="BX32" i="4"/>
  <c r="BX78" i="4"/>
  <c r="MO78" i="4"/>
  <c r="MN54" i="4"/>
  <c r="MN32" i="4"/>
  <c r="JB78" i="4"/>
  <c r="IZ32" i="4"/>
  <c r="FL32" i="4"/>
  <c r="BX54" i="4"/>
  <c r="C11" i="5"/>
  <c r="D11" i="5"/>
  <c r="E11" i="5"/>
  <c r="B11" i="5"/>
  <c r="GT78" i="4" l="1"/>
  <c r="GR32" i="4"/>
  <c r="DG78" i="4"/>
  <c r="DD32" i="4"/>
  <c r="P78" i="4"/>
  <c r="P54" i="4"/>
  <c r="P32" i="4"/>
  <c r="KG78" i="4"/>
  <c r="KF54" i="4"/>
  <c r="KF32" i="4"/>
  <c r="GR54" i="4"/>
  <c r="DD54" i="4"/>
  <c r="AT78" i="4"/>
  <c r="AT54" i="4"/>
  <c r="AT32" i="4"/>
  <c r="LK78" i="4"/>
  <c r="HX78" i="4"/>
  <c r="HV54" i="4"/>
  <c r="HV32" i="4"/>
  <c r="EK78" i="4"/>
  <c r="EH54" i="4"/>
  <c r="EH32" i="4"/>
  <c r="LJ54" i="4"/>
  <c r="LJ32" i="4"/>
  <c r="LZ78" i="4"/>
  <c r="LY32" i="4"/>
  <c r="IK32" i="4"/>
  <c r="EW54" i="4"/>
  <c r="IK54" i="4"/>
  <c r="BI78" i="4"/>
  <c r="BI54" i="4"/>
  <c r="BI32" i="4"/>
  <c r="LY54" i="4"/>
  <c r="IM78" i="4"/>
  <c r="EZ78" i="4"/>
  <c r="EW32" i="4"/>
  <c r="AE54" i="4"/>
  <c r="AE32" i="4"/>
  <c r="KV78" i="4"/>
  <c r="KU32" i="4"/>
  <c r="HI78" i="4"/>
  <c r="HG54" i="4"/>
  <c r="HG32" i="4"/>
  <c r="DV78" i="4"/>
  <c r="DS54" i="4"/>
  <c r="DS32" i="4"/>
  <c r="AE78" i="4"/>
  <c r="KU54" i="4"/>
</calcChain>
</file>

<file path=xl/sharedStrings.xml><?xml version="1.0" encoding="utf-8"?>
<sst xmlns="http://schemas.openxmlformats.org/spreadsheetml/2006/main" count="343" uniqueCount="204">
  <si>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</si>
  <si>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</si>
  <si>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</si>
  <si>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</si>
  <si>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</si>
  <si>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</si>
  <si>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</si>
  <si>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</si>
  <si>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</si>
  <si>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</si>
  <si>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</si>
  <si>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</si>
  <si>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</si>
  <si>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</si>
  <si>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</si>
  <si>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</si>
  <si>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</si>
  <si>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</si>
  <si>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</si>
  <si>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</si>
  <si>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</si>
  <si>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</si>
  <si>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</si>
  <si>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</si>
  <si>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</si>
  <si>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</si>
  <si>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</si>
  <si>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</si>
  <si>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</si>
  <si>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</si>
  <si>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</si>
  <si>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</si>
  <si>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</si>
  <si>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</si>
  <si>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</si>
  <si>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</si>
  <si>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</si>
  <si>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</si>
  <si>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</si>
  <si>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</si>
  <si>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</si>
  <si>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</si>
  <si>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</si>
  <si>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</si>
  <si>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</si>
  <si>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</si>
  <si>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</si>
  <si>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</si>
  <si>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</si>
  <si>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</si>
  <si>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</si>
  <si>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</si>
  <si>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</si>
  <si>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</si>
  <si>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</si>
  <si>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</si>
  <si>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</si>
  <si>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</si>
  <si>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</si>
  <si>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</si>
  <si>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</si>
  <si>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</si>
  <si>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</si>
  <si>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</si>
  <si>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</si>
  <si>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</si>
  <si>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</si>
  <si>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</si>
  <si>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</si>
  <si>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</si>
  <si>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</si>
  <si>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</si>
  <si>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</si>
  <si>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</si>
  <si>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</si>
  <si>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</si>
  <si>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</si>
  <si>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</si>
  <si>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</si>
  <si>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</si>
  <si>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</si>
  <si>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</si>
  <si>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</si>
  <si>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</si>
  <si>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</si>
  <si>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</si>
  <si>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</si>
  <si>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</si>
  <si>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</si>
  <si>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</si>
  <si>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</si>
  <si>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</si>
  <si>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</si>
  <si>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</si>
  <si>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</si>
  <si>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</si>
  <si>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</si>
  <si>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</si>
  <si>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</si>
  <si>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</si>
  <si>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</si>
  <si>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</si>
  <si>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</si>
  <si>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</si>
  <si>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</si>
  <si>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</si>
  <si>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</si>
  <si>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</si>
  <si>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</si>
  <si>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</si>
  <si>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</si>
  <si>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</si>
  <si>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</si>
  <si>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</si>
  <si>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</si>
  <si>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</si>
  <si>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</si>
  <si>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</si>
  <si>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</si>
  <si>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</si>
  <si>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</si>
  <si>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</si>
  <si>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</si>
  <si>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</si>
  <si>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</si>
  <si>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</si>
  <si>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</si>
  <si>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</si>
  <si>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</si>
  <si>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</si>
  <si>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</si>
  <si>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</si>
  <si>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</si>
  <si>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</si>
  <si>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</si>
  <si>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</si>
  <si>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</si>
  <si>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</si>
  <si>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</si>
  <si>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</si>
  <si>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</si>
  <si>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</si>
  <si>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</si>
  <si>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</si>
  <si>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</si>
  <si>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</si>
  <si>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</si>
  <si>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</si>
  <si>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</si>
  <si>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</si>
  <si>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</si>
  <si>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</si>
  <si>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</si>
  <si>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</si>
  <si>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</si>
  <si>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</si>
  <si>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</si>
  <si>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</si>
  <si>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</si>
  <si>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</si>
  <si>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</si>
  <si>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</si>
  <si>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</si>
  <si>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</si>
  <si>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</si>
  <si>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</si>
  <si>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</si>
  <si>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</si>
  <si>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当該値(N-1)</t>
    <phoneticPr fontId="5"/>
  </si>
  <si>
    <t>当該値(N)</t>
    <phoneticPr fontId="5"/>
  </si>
  <si>
    <t>当該値(N-3)</t>
    <phoneticPr fontId="5"/>
  </si>
  <si>
    <t>当該値(N-2)</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</si>
  <si>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</si>
  <si>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</si>
  <si>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</si>
  <si>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</si>
  <si>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</si>
  <si>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</si>
  <si>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</si>
  <si>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</si>
  <si>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</si>
  <si>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</si>
  <si>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青森県</t>
  </si>
  <si>
    <t>五戸町</t>
  </si>
  <si>
    <t>国保五戸総合病院</t>
  </si>
  <si>
    <t>当然財務</t>
  </si>
  <si>
    <t>病院事業</t>
  </si>
  <si>
    <t>一般病院</t>
  </si>
  <si>
    <t>100床以上～200床未満</t>
  </si>
  <si>
    <t>非設置</t>
  </si>
  <si>
    <t>直営</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</si>
  <si>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</si>
  <si>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</si>
  <si>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</si>
  <si>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</si>
  <si>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</si>
  <si>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</si>
  <si>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</si>
  <si>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</si>
  <si>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</si>
  <si>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当院の建物は、平成4～7年に多額の費用を投じて建設されたため、有形固定資産減価償却率及び1床当たりの有形固定資産は類似病院と比較して高い状況にある。
　器械備品については、平成28年度に策定した「新五戸総合病院改革プラン」に基づいた医療機器等の導入を進めている。令和4年度は器械備品の購入額が減少したため、減価償却率が増加した。また、器械備品をリース資産として更新している影響もある。今後も収支バランスを考慮しながら、計画的に更新していく。</t>
    <rPh sb="1" eb="3">
      <t>トウイン</t>
    </rPh>
    <rPh sb="4" eb="6">
      <t>タテモノ</t>
    </rPh>
    <rPh sb="8" eb="10">
      <t>ヘイセイ</t>
    </rPh>
    <rPh sb="13" eb="14">
      <t>ネン</t>
    </rPh>
    <rPh sb="15" eb="17">
      <t>タガク</t>
    </rPh>
    <rPh sb="18" eb="20">
      <t>ヒヨウ</t>
    </rPh>
    <rPh sb="21" eb="22">
      <t>トウ</t>
    </rPh>
    <rPh sb="24" eb="26">
      <t>ケンセツ</t>
    </rPh>
    <rPh sb="32" eb="34">
      <t>ユウケイ</t>
    </rPh>
    <rPh sb="34" eb="36">
      <t>コテイ</t>
    </rPh>
    <rPh sb="36" eb="38">
      <t>シサン</t>
    </rPh>
    <rPh sb="38" eb="40">
      <t>ゲンカ</t>
    </rPh>
    <rPh sb="40" eb="42">
      <t>ショウキャク</t>
    </rPh>
    <rPh sb="42" eb="43">
      <t>リツ</t>
    </rPh>
    <rPh sb="43" eb="44">
      <t>オヨ</t>
    </rPh>
    <rPh sb="46" eb="47">
      <t>ショウ</t>
    </rPh>
    <rPh sb="47" eb="48">
      <t>ア</t>
    </rPh>
    <rPh sb="51" eb="53">
      <t>ユウケイ</t>
    </rPh>
    <rPh sb="53" eb="55">
      <t>コテイ</t>
    </rPh>
    <rPh sb="55" eb="57">
      <t>シサン</t>
    </rPh>
    <rPh sb="58" eb="60">
      <t>ルイジ</t>
    </rPh>
    <rPh sb="60" eb="62">
      <t>ビョウイン</t>
    </rPh>
    <rPh sb="63" eb="65">
      <t>ヒカク</t>
    </rPh>
    <rPh sb="67" eb="68">
      <t>タカ</t>
    </rPh>
    <rPh sb="69" eb="71">
      <t>ジョウキョウ</t>
    </rPh>
    <rPh sb="77" eb="79">
      <t>キカイ</t>
    </rPh>
    <rPh sb="79" eb="81">
      <t>ビヒン</t>
    </rPh>
    <rPh sb="87" eb="89">
      <t>ヘイセイ</t>
    </rPh>
    <rPh sb="91" eb="93">
      <t>ネンド</t>
    </rPh>
    <rPh sb="94" eb="96">
      <t>サクテイ</t>
    </rPh>
    <rPh sb="99" eb="100">
      <t>シン</t>
    </rPh>
    <rPh sb="100" eb="102">
      <t>ゴノヘ</t>
    </rPh>
    <rPh sb="102" eb="104">
      <t>ソウゴウ</t>
    </rPh>
    <rPh sb="104" eb="106">
      <t>ビョウイン</t>
    </rPh>
    <rPh sb="106" eb="108">
      <t>カイカク</t>
    </rPh>
    <rPh sb="113" eb="114">
      <t>モト</t>
    </rPh>
    <rPh sb="117" eb="119">
      <t>イリョウ</t>
    </rPh>
    <rPh sb="119" eb="121">
      <t>キキ</t>
    </rPh>
    <rPh sb="121" eb="122">
      <t>トウ</t>
    </rPh>
    <rPh sb="123" eb="125">
      <t>ドウニュウ</t>
    </rPh>
    <rPh sb="126" eb="127">
      <t>スス</t>
    </rPh>
    <rPh sb="132" eb="134">
      <t>レイワ</t>
    </rPh>
    <rPh sb="135" eb="137">
      <t>ネンド</t>
    </rPh>
    <rPh sb="138" eb="140">
      <t>キカイ</t>
    </rPh>
    <rPh sb="140" eb="142">
      <t>ビヒン</t>
    </rPh>
    <rPh sb="143" eb="145">
      <t>コウニュウ</t>
    </rPh>
    <rPh sb="145" eb="146">
      <t>ガク</t>
    </rPh>
    <rPh sb="147" eb="149">
      <t>ゲンショウ</t>
    </rPh>
    <rPh sb="154" eb="158">
      <t>ゲンカショウキャク</t>
    </rPh>
    <rPh sb="158" eb="159">
      <t>リツ</t>
    </rPh>
    <rPh sb="160" eb="162">
      <t>ゾウカ</t>
    </rPh>
    <rPh sb="168" eb="170">
      <t>キカイ</t>
    </rPh>
    <rPh sb="170" eb="172">
      <t>ビヒン</t>
    </rPh>
    <rPh sb="176" eb="178">
      <t>シサン</t>
    </rPh>
    <rPh sb="181" eb="183">
      <t>コウシン</t>
    </rPh>
    <rPh sb="187" eb="189">
      <t>エイキョウ</t>
    </rPh>
    <rPh sb="193" eb="195">
      <t>コンゴ</t>
    </rPh>
    <rPh sb="196" eb="198">
      <t>シュウシ</t>
    </rPh>
    <rPh sb="203" eb="205">
      <t>コウリョ</t>
    </rPh>
    <rPh sb="210" eb="213">
      <t>ケイカクテキ</t>
    </rPh>
    <rPh sb="214" eb="216">
      <t>コウシン</t>
    </rPh>
    <phoneticPr fontId="5"/>
  </si>
  <si>
    <t>　当院は、五戸地方の地域医療を担う病院であり、五戸地方唯一の救急告示病院として、町民はもとより周辺市町村住民に対し救急医療を提供している。また、地域の民間医療機関では担えないMRI・CTなどによる診断等、不採算医療部門に関わる医療を提供している。</t>
    <phoneticPr fontId="5"/>
  </si>
  <si>
    <t>　①経常収支比率は新型コロナウイルス感染症に係る補助金の収入により改善された。②医業収支比率、③修正医業収支比率、④病床使用率は新型コロナウイルス感染症病床を確保し稼働病床が減少したため減少した。また、常勤医師の減員の影響も大きい。⑤入院患者1人1日当たり収益は新型コロナウイルス感染症患者の増加により増加となった。⑥外来患者1人1日当たり収益は発熱外来による検査料等で増加となった。しかし、入院、外来1人1日当たり収益は類似病院と比較し低い状況となっているため、診療報酬の加算等について分析・検討が必要である。⑦職員給与費対医業収益比率は医業収益が減少したことにより増加したため、患者数の増加や医業収益の確保への対策を継続していく。⑧材料費対医業収益比率は類似病院を下回り、抑制されている。⑨累積欠損金比率は累積欠損金が多額となっており、経営状況も厳しいため解消は難しい状況である。</t>
    <rPh sb="2" eb="4">
      <t>ケイジョウ</t>
    </rPh>
    <rPh sb="4" eb="6">
      <t>シュウシ</t>
    </rPh>
    <rPh sb="6" eb="8">
      <t>ヒリツ</t>
    </rPh>
    <rPh sb="9" eb="11">
      <t>シンガタ</t>
    </rPh>
    <rPh sb="18" eb="21">
      <t>カンセンショウ</t>
    </rPh>
    <rPh sb="22" eb="23">
      <t>カカ</t>
    </rPh>
    <rPh sb="24" eb="27">
      <t>ホジョキン</t>
    </rPh>
    <rPh sb="28" eb="30">
      <t>シュウニュウ</t>
    </rPh>
    <rPh sb="33" eb="35">
      <t>カイゼン</t>
    </rPh>
    <rPh sb="40" eb="42">
      <t>イギョウ</t>
    </rPh>
    <rPh sb="42" eb="44">
      <t>シュウシ</t>
    </rPh>
    <rPh sb="44" eb="46">
      <t>ヒリツ</t>
    </rPh>
    <rPh sb="48" eb="50">
      <t>シュウセイ</t>
    </rPh>
    <rPh sb="50" eb="52">
      <t>イギョウ</t>
    </rPh>
    <rPh sb="52" eb="54">
      <t>シュウシ</t>
    </rPh>
    <rPh sb="54" eb="56">
      <t>ヒリツ</t>
    </rPh>
    <rPh sb="58" eb="60">
      <t>ビョウショウ</t>
    </rPh>
    <rPh sb="60" eb="63">
      <t>シヨウリツ</t>
    </rPh>
    <rPh sb="64" eb="66">
      <t>シンガタ</t>
    </rPh>
    <rPh sb="93" eb="94">
      <t>ゲン</t>
    </rPh>
    <rPh sb="94" eb="95">
      <t>ショウ</t>
    </rPh>
    <rPh sb="101" eb="103">
      <t>ジョウキン</t>
    </rPh>
    <rPh sb="103" eb="105">
      <t>イシ</t>
    </rPh>
    <rPh sb="106" eb="108">
      <t>ゲンイン</t>
    </rPh>
    <rPh sb="109" eb="111">
      <t>エイキョウ</t>
    </rPh>
    <rPh sb="112" eb="113">
      <t>オオ</t>
    </rPh>
    <rPh sb="117" eb="119">
      <t>ニュウイン</t>
    </rPh>
    <rPh sb="119" eb="121">
      <t>カンジャ</t>
    </rPh>
    <rPh sb="122" eb="123">
      <t>ニン</t>
    </rPh>
    <rPh sb="124" eb="125">
      <t>ニチ</t>
    </rPh>
    <rPh sb="125" eb="126">
      <t>ア</t>
    </rPh>
    <rPh sb="128" eb="130">
      <t>シュウエキ</t>
    </rPh>
    <rPh sb="131" eb="133">
      <t>シンガタ</t>
    </rPh>
    <rPh sb="140" eb="143">
      <t>カンセンショウ</t>
    </rPh>
    <rPh sb="143" eb="145">
      <t>カンジャ</t>
    </rPh>
    <rPh sb="146" eb="148">
      <t>ゾウカ</t>
    </rPh>
    <rPh sb="151" eb="153">
      <t>ゾウカ</t>
    </rPh>
    <rPh sb="159" eb="161">
      <t>ガイライ</t>
    </rPh>
    <rPh sb="161" eb="163">
      <t>カンジャ</t>
    </rPh>
    <rPh sb="164" eb="165">
      <t>ニン</t>
    </rPh>
    <rPh sb="166" eb="167">
      <t>ニチ</t>
    </rPh>
    <rPh sb="167" eb="168">
      <t>ア</t>
    </rPh>
    <rPh sb="170" eb="172">
      <t>シュウエキ</t>
    </rPh>
    <rPh sb="173" eb="175">
      <t>ハツネツ</t>
    </rPh>
    <rPh sb="175" eb="177">
      <t>ガイライ</t>
    </rPh>
    <rPh sb="180" eb="182">
      <t>ケンサ</t>
    </rPh>
    <rPh sb="182" eb="183">
      <t>リョウ</t>
    </rPh>
    <rPh sb="183" eb="184">
      <t>トウ</t>
    </rPh>
    <rPh sb="185" eb="187">
      <t>ゾウカ</t>
    </rPh>
    <rPh sb="196" eb="198">
      <t>ニュウイン</t>
    </rPh>
    <rPh sb="199" eb="201">
      <t>ガイライ</t>
    </rPh>
    <rPh sb="202" eb="203">
      <t>ニン</t>
    </rPh>
    <rPh sb="204" eb="205">
      <t>ニチ</t>
    </rPh>
    <rPh sb="205" eb="206">
      <t>ア</t>
    </rPh>
    <rPh sb="208" eb="210">
      <t>シュウエキ</t>
    </rPh>
    <rPh sb="211" eb="213">
      <t>ルイジ</t>
    </rPh>
    <rPh sb="213" eb="215">
      <t>ビョウイン</t>
    </rPh>
    <rPh sb="216" eb="218">
      <t>ヒカク</t>
    </rPh>
    <rPh sb="219" eb="220">
      <t>ヒク</t>
    </rPh>
    <rPh sb="221" eb="223">
      <t>ジョウキョウ</t>
    </rPh>
    <rPh sb="232" eb="234">
      <t>シンリョウ</t>
    </rPh>
    <rPh sb="234" eb="236">
      <t>ホウシュウ</t>
    </rPh>
    <rPh sb="237" eb="239">
      <t>カサン</t>
    </rPh>
    <rPh sb="239" eb="240">
      <t>トウ</t>
    </rPh>
    <rPh sb="244" eb="246">
      <t>ブンセキ</t>
    </rPh>
    <rPh sb="247" eb="249">
      <t>ケントウ</t>
    </rPh>
    <rPh sb="250" eb="252">
      <t>ヒツヨウ</t>
    </rPh>
    <rPh sb="257" eb="259">
      <t>ショクイン</t>
    </rPh>
    <rPh sb="259" eb="261">
      <t>キュウヨ</t>
    </rPh>
    <rPh sb="261" eb="262">
      <t>ヒ</t>
    </rPh>
    <rPh sb="262" eb="263">
      <t>タイ</t>
    </rPh>
    <rPh sb="263" eb="265">
      <t>イギョウ</t>
    </rPh>
    <rPh sb="265" eb="267">
      <t>シュウエキ</t>
    </rPh>
    <rPh sb="267" eb="269">
      <t>ヒリツ</t>
    </rPh>
    <rPh sb="270" eb="272">
      <t>イギョウ</t>
    </rPh>
    <rPh sb="272" eb="274">
      <t>シュウエキ</t>
    </rPh>
    <rPh sb="275" eb="277">
      <t>ゲンショウ</t>
    </rPh>
    <rPh sb="284" eb="286">
      <t>ゾウカ</t>
    </rPh>
    <rPh sb="291" eb="294">
      <t>カンジャスウ</t>
    </rPh>
    <rPh sb="295" eb="297">
      <t>ゾウカ</t>
    </rPh>
    <rPh sb="298" eb="300">
      <t>イギョウ</t>
    </rPh>
    <rPh sb="300" eb="302">
      <t>シュウエキ</t>
    </rPh>
    <rPh sb="303" eb="305">
      <t>カクホ</t>
    </rPh>
    <rPh sb="307" eb="309">
      <t>タイサク</t>
    </rPh>
    <rPh sb="310" eb="312">
      <t>ケイゾク</t>
    </rPh>
    <rPh sb="318" eb="321">
      <t>ザイリョウヒ</t>
    </rPh>
    <rPh sb="321" eb="322">
      <t>タイ</t>
    </rPh>
    <rPh sb="322" eb="324">
      <t>イギョウ</t>
    </rPh>
    <rPh sb="324" eb="326">
      <t>シュウエキ</t>
    </rPh>
    <rPh sb="326" eb="328">
      <t>ヒリツ</t>
    </rPh>
    <rPh sb="329" eb="331">
      <t>ルイジ</t>
    </rPh>
    <rPh sb="331" eb="333">
      <t>ビョウイン</t>
    </rPh>
    <rPh sb="334" eb="336">
      <t>シタマワ</t>
    </rPh>
    <rPh sb="338" eb="340">
      <t>ヨクセイ</t>
    </rPh>
    <rPh sb="347" eb="349">
      <t>ルイセキ</t>
    </rPh>
    <rPh sb="349" eb="351">
      <t>ケッソン</t>
    </rPh>
    <rPh sb="351" eb="352">
      <t>キン</t>
    </rPh>
    <rPh sb="352" eb="354">
      <t>ヒリツ</t>
    </rPh>
    <rPh sb="355" eb="357">
      <t>ルイセキ</t>
    </rPh>
    <rPh sb="357" eb="359">
      <t>ケッソン</t>
    </rPh>
    <rPh sb="359" eb="360">
      <t>キン</t>
    </rPh>
    <rPh sb="361" eb="363">
      <t>タガク</t>
    </rPh>
    <rPh sb="370" eb="372">
      <t>ケイエイ</t>
    </rPh>
    <rPh sb="372" eb="374">
      <t>ジョウキョウ</t>
    </rPh>
    <rPh sb="375" eb="376">
      <t>キビ</t>
    </rPh>
    <rPh sb="380" eb="382">
      <t>カイショウ</t>
    </rPh>
    <rPh sb="383" eb="384">
      <t>ムズカ</t>
    </rPh>
    <rPh sb="386" eb="388">
      <t>ジョウキョウ</t>
    </rPh>
    <phoneticPr fontId="5"/>
  </si>
  <si>
    <t>　令和元年度以降、稼働病床数の減少や新型コロナウイルス感染症の影響による受診控えなどで経営状況が悪化していたが、令和4年度は新型コロナウイルス感染症に係る補助金の収入により、経常収支は改善となった。
　しかし、医業収支は以前よりも悪化しており、患者数の増加や収益確保の対策が必要であるため、医師の確保が急務であり、研修医の受入や修学資金貸付等の対策についても強化している。
　経営全体について、累積欠損金の状況、施設老朽化の状況などを考慮しても非常に厳しい状況にあるため、「公立病院経営強化プラン」に基づき、医療機器等の計画的な導入を進めていく。</t>
    <rPh sb="1" eb="3">
      <t>レイワ</t>
    </rPh>
    <rPh sb="3" eb="5">
      <t>ガンネン</t>
    </rPh>
    <rPh sb="5" eb="6">
      <t>ド</t>
    </rPh>
    <rPh sb="6" eb="8">
      <t>イコウ</t>
    </rPh>
    <rPh sb="9" eb="11">
      <t>カドウ</t>
    </rPh>
    <rPh sb="11" eb="13">
      <t>ビョウショウ</t>
    </rPh>
    <rPh sb="13" eb="14">
      <t>スウ</t>
    </rPh>
    <rPh sb="15" eb="16">
      <t>ゲン</t>
    </rPh>
    <rPh sb="16" eb="17">
      <t>ショウ</t>
    </rPh>
    <rPh sb="18" eb="20">
      <t>シンガタ</t>
    </rPh>
    <rPh sb="27" eb="30">
      <t>カンセンショウ</t>
    </rPh>
    <rPh sb="31" eb="33">
      <t>エイキョウ</t>
    </rPh>
    <rPh sb="36" eb="38">
      <t>ジュシン</t>
    </rPh>
    <rPh sb="38" eb="39">
      <t>ヒカ</t>
    </rPh>
    <rPh sb="43" eb="45">
      <t>ケイエイ</t>
    </rPh>
    <rPh sb="45" eb="47">
      <t>ジョウキョウ</t>
    </rPh>
    <rPh sb="48" eb="50">
      <t>アッカ</t>
    </rPh>
    <rPh sb="56" eb="58">
      <t>レイワ</t>
    </rPh>
    <rPh sb="60" eb="61">
      <t>ド</t>
    </rPh>
    <rPh sb="62" eb="64">
      <t>シンガタ</t>
    </rPh>
    <rPh sb="71" eb="74">
      <t>カンセンショウ</t>
    </rPh>
    <rPh sb="75" eb="76">
      <t>カカ</t>
    </rPh>
    <rPh sb="77" eb="80">
      <t>ホジョキン</t>
    </rPh>
    <rPh sb="81" eb="83">
      <t>シュウニュウ</t>
    </rPh>
    <rPh sb="87" eb="89">
      <t>ケイジョウ</t>
    </rPh>
    <rPh sb="89" eb="91">
      <t>シュウシ</t>
    </rPh>
    <rPh sb="92" eb="94">
      <t>カイゼン</t>
    </rPh>
    <rPh sb="105" eb="107">
      <t>イギョウ</t>
    </rPh>
    <rPh sb="107" eb="109">
      <t>シュウシ</t>
    </rPh>
    <rPh sb="110" eb="112">
      <t>イゼン</t>
    </rPh>
    <rPh sb="115" eb="117">
      <t>アッカ</t>
    </rPh>
    <rPh sb="122" eb="124">
      <t>カンジャ</t>
    </rPh>
    <rPh sb="124" eb="125">
      <t>スウ</t>
    </rPh>
    <rPh sb="126" eb="128">
      <t>ゾウカ</t>
    </rPh>
    <rPh sb="129" eb="131">
      <t>シュウエキ</t>
    </rPh>
    <rPh sb="131" eb="133">
      <t>カクホ</t>
    </rPh>
    <rPh sb="134" eb="136">
      <t>タイサク</t>
    </rPh>
    <rPh sb="137" eb="139">
      <t>ヒツヨウ</t>
    </rPh>
    <rPh sb="145" eb="147">
      <t>イシ</t>
    </rPh>
    <rPh sb="148" eb="150">
      <t>カクホ</t>
    </rPh>
    <rPh sb="151" eb="153">
      <t>キュウム</t>
    </rPh>
    <rPh sb="157" eb="160">
      <t>ケンシュウイ</t>
    </rPh>
    <rPh sb="161" eb="163">
      <t>ウケイレ</t>
    </rPh>
    <rPh sb="164" eb="166">
      <t>シュウガク</t>
    </rPh>
    <rPh sb="166" eb="168">
      <t>シキン</t>
    </rPh>
    <rPh sb="168" eb="170">
      <t>カシツケ</t>
    </rPh>
    <rPh sb="170" eb="171">
      <t>トウ</t>
    </rPh>
    <rPh sb="172" eb="174">
      <t>タイサク</t>
    </rPh>
    <rPh sb="179" eb="181">
      <t>キョウカ</t>
    </rPh>
    <rPh sb="188" eb="190">
      <t>ケイエイ</t>
    </rPh>
    <rPh sb="190" eb="192">
      <t>ゼンタイ</t>
    </rPh>
    <rPh sb="197" eb="199">
      <t>ルイセキ</t>
    </rPh>
    <rPh sb="199" eb="201">
      <t>ケッソン</t>
    </rPh>
    <rPh sb="201" eb="202">
      <t>キン</t>
    </rPh>
    <rPh sb="203" eb="205">
      <t>ジョウキョウ</t>
    </rPh>
    <rPh sb="206" eb="208">
      <t>シセツ</t>
    </rPh>
    <rPh sb="208" eb="211">
      <t>ロウキュウカ</t>
    </rPh>
    <rPh sb="212" eb="214">
      <t>ジョウキョウ</t>
    </rPh>
    <rPh sb="217" eb="219">
      <t>コウリョ</t>
    </rPh>
    <rPh sb="222" eb="224">
      <t>ヒジョウ</t>
    </rPh>
    <rPh sb="225" eb="226">
      <t>キビ</t>
    </rPh>
    <rPh sb="228" eb="230">
      <t>ジョウキョウ</t>
    </rPh>
    <rPh sb="237" eb="239">
      <t>コウリツ</t>
    </rPh>
    <rPh sb="239" eb="241">
      <t>ビョウイン</t>
    </rPh>
    <rPh sb="241" eb="243">
      <t>ケイエイ</t>
    </rPh>
    <rPh sb="243" eb="245">
      <t>キョウカ</t>
    </rPh>
    <rPh sb="250" eb="251">
      <t>モト</t>
    </rPh>
    <rPh sb="254" eb="256">
      <t>イリョウ</t>
    </rPh>
    <rPh sb="256" eb="258">
      <t>キキ</t>
    </rPh>
    <rPh sb="258" eb="259">
      <t>トウ</t>
    </rPh>
    <rPh sb="260" eb="263">
      <t>ケイカクテキ</t>
    </rPh>
    <rPh sb="264" eb="266">
      <t>ドウニュウ</t>
    </rPh>
    <rPh sb="267" eb="268">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</si>
</sst>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79.5</c:v>
                </c:pt>
                <c:pt idx="1">
                  <c:v>66.3</c:v>
                </c:pt>
                <c:pt idx="2">
                  <c:v>52.7</c:v>
                </c:pt>
                <c:pt idx="3">
                  <c:v>54</c:v>
                </c:pt>
                <c:pt idx="4">
                  <c:v>43.6</c:v>
                </c:pt>
              </c:numCache>
            </c:numRef>
          </c:val>
          <c:extLst>
            <c:ext xmlns:c16="http://schemas.microsoft.com/office/drawing/2014/chart" uri="{C3380CC4-5D6E-409C-BE32-E72D297353CC}">
              <c16:uniqueId val="{00000000-0481-40DD-B76F-D442C6D1E9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0481-40DD-B76F-D442C6D1E9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6085</c:v>
                </c:pt>
                <c:pt idx="1">
                  <c:v>6054</c:v>
                </c:pt>
                <c:pt idx="2">
                  <c:v>6481</c:v>
                </c:pt>
                <c:pt idx="3">
                  <c:v>6558</c:v>
                </c:pt>
                <c:pt idx="4">
                  <c:v>7145</c:v>
                </c:pt>
              </c:numCache>
            </c:numRef>
          </c:val>
          <c:extLst>
            <c:ext xmlns:c16="http://schemas.microsoft.com/office/drawing/2014/chart" uri="{C3380CC4-5D6E-409C-BE32-E72D297353CC}">
              <c16:uniqueId val="{00000000-AB75-4494-854B-E658C784721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AB75-4494-854B-E658C784721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31078</c:v>
                </c:pt>
                <c:pt idx="1">
                  <c:v>31806</c:v>
                </c:pt>
                <c:pt idx="2">
                  <c:v>33576</c:v>
                </c:pt>
                <c:pt idx="3">
                  <c:v>33861</c:v>
                </c:pt>
                <c:pt idx="4">
                  <c:v>35147</c:v>
                </c:pt>
              </c:numCache>
            </c:numRef>
          </c:val>
          <c:extLst>
            <c:ext xmlns:c16="http://schemas.microsoft.com/office/drawing/2014/chart" uri="{C3380CC4-5D6E-409C-BE32-E72D297353CC}">
              <c16:uniqueId val="{00000000-AF5C-405E-ADB5-DFBF2D5B93E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F5C-405E-ADB5-DFBF2D5B93E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190.1</c:v>
                </c:pt>
                <c:pt idx="1">
                  <c:v>211.4</c:v>
                </c:pt>
                <c:pt idx="2">
                  <c:v>238.5</c:v>
                </c:pt>
                <c:pt idx="3">
                  <c:v>226.1</c:v>
                </c:pt>
                <c:pt idx="4">
                  <c:v>229.8</c:v>
                </c:pt>
              </c:numCache>
            </c:numRef>
          </c:val>
          <c:extLst>
            <c:ext xmlns:c16="http://schemas.microsoft.com/office/drawing/2014/chart" uri="{C3380CC4-5D6E-409C-BE32-E72D297353CC}">
              <c16:uniqueId val="{00000000-AE92-4C08-BD11-EB0B348A46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AE92-4C08-BD11-EB0B348A46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89.8</c:v>
                </c:pt>
                <c:pt idx="1">
                  <c:v>80.099999999999994</c:v>
                </c:pt>
                <c:pt idx="2">
                  <c:v>71.900000000000006</c:v>
                </c:pt>
                <c:pt idx="3">
                  <c:v>74.599999999999994</c:v>
                </c:pt>
                <c:pt idx="4">
                  <c:v>66.599999999999994</c:v>
                </c:pt>
              </c:numCache>
            </c:numRef>
          </c:val>
          <c:extLst>
            <c:ext xmlns:c16="http://schemas.microsoft.com/office/drawing/2014/chart" uri="{C3380CC4-5D6E-409C-BE32-E72D297353CC}">
              <c16:uniqueId val="{00000000-EA5C-49FA-B75C-F5FB917C9E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A5C-49FA-B75C-F5FB917C9E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96.9</c:v>
                </c:pt>
                <c:pt idx="1">
                  <c:v>87.5</c:v>
                </c:pt>
                <c:pt idx="2">
                  <c:v>79.7</c:v>
                </c:pt>
                <c:pt idx="3">
                  <c:v>82.6</c:v>
                </c:pt>
                <c:pt idx="4">
                  <c:v>74.900000000000006</c:v>
                </c:pt>
              </c:numCache>
            </c:numRef>
          </c:val>
          <c:extLst>
            <c:ext xmlns:c16="http://schemas.microsoft.com/office/drawing/2014/chart" uri="{C3380CC4-5D6E-409C-BE32-E72D297353CC}">
              <c16:uniqueId val="{00000000-6ADE-4737-BFE3-7B5D57DB448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6ADE-4737-BFE3-7B5D57DB448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101.8</c:v>
                </c:pt>
                <c:pt idx="1">
                  <c:v>92.5</c:v>
                </c:pt>
                <c:pt idx="2">
                  <c:v>85.8</c:v>
                </c:pt>
                <c:pt idx="3">
                  <c:v>97.8</c:v>
                </c:pt>
                <c:pt idx="4">
                  <c:v>118</c:v>
                </c:pt>
              </c:numCache>
            </c:numRef>
          </c:val>
          <c:extLst>
            <c:ext xmlns:c16="http://schemas.microsoft.com/office/drawing/2014/chart" uri="{C3380CC4-5D6E-409C-BE32-E72D297353CC}">
              <c16:uniqueId val="{00000000-CB2D-417C-A2D8-F4BFBAB9F1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CB2D-417C-A2D8-F4BFBAB9F1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62.3</c:v>
                </c:pt>
                <c:pt idx="1">
                  <c:v>63.5</c:v>
                </c:pt>
                <c:pt idx="2">
                  <c:v>64.900000000000006</c:v>
                </c:pt>
                <c:pt idx="3">
                  <c:v>65.7</c:v>
                </c:pt>
                <c:pt idx="4">
                  <c:v>66.7</c:v>
                </c:pt>
              </c:numCache>
            </c:numRef>
          </c:val>
          <c:extLst>
            <c:ext xmlns:c16="http://schemas.microsoft.com/office/drawing/2014/chart" uri="{C3380CC4-5D6E-409C-BE32-E72D297353CC}">
              <c16:uniqueId val="{00000000-37EF-4824-91B0-B7ACD96DEF1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7EF-4824-91B0-B7ACD96DEF1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70.400000000000006</c:v>
                </c:pt>
                <c:pt idx="1">
                  <c:v>66.900000000000006</c:v>
                </c:pt>
                <c:pt idx="2">
                  <c:v>70.2</c:v>
                </c:pt>
                <c:pt idx="3">
                  <c:v>70</c:v>
                </c:pt>
                <c:pt idx="4">
                  <c:v>73.8</c:v>
                </c:pt>
              </c:numCache>
            </c:numRef>
          </c:val>
          <c:extLst>
            <c:ext xmlns:c16="http://schemas.microsoft.com/office/drawing/2014/chart" uri="{C3380CC4-5D6E-409C-BE32-E72D297353CC}">
              <c16:uniqueId val="{00000000-8344-423B-BB65-E4371BBDC4D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8344-423B-BB65-E4371BBDC4D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48947297</c:v>
                </c:pt>
                <c:pt idx="1">
                  <c:v>49193552</c:v>
                </c:pt>
                <c:pt idx="2">
                  <c:v>49823745</c:v>
                </c:pt>
                <c:pt idx="3">
                  <c:v>50480061</c:v>
                </c:pt>
                <c:pt idx="4">
                  <c:v>50941552</c:v>
                </c:pt>
              </c:numCache>
            </c:numRef>
          </c:val>
          <c:extLst>
            <c:ext xmlns:c16="http://schemas.microsoft.com/office/drawing/2014/chart" uri="{C3380CC4-5D6E-409C-BE32-E72D297353CC}">
              <c16:uniqueId val="{00000000-950F-47D0-BB33-69A99C9C70E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950F-47D0-BB33-69A99C9C70E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11.1</c:v>
                </c:pt>
                <c:pt idx="1">
                  <c:v>11.4</c:v>
                </c:pt>
                <c:pt idx="2">
                  <c:v>11.1</c:v>
                </c:pt>
                <c:pt idx="3">
                  <c:v>11.3</c:v>
                </c:pt>
                <c:pt idx="4">
                  <c:v>10.5</c:v>
                </c:pt>
              </c:numCache>
            </c:numRef>
          </c:val>
          <c:extLst>
            <c:ext xmlns:c16="http://schemas.microsoft.com/office/drawing/2014/chart" uri="{C3380CC4-5D6E-409C-BE32-E72D297353CC}">
              <c16:uniqueId val="{00000000-C530-4198-89C2-B6B93F90DB6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C530-4198-89C2-B6B93F90DB6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52.4</c:v>
                </c:pt>
                <c:pt idx="1">
                  <c:v>57.6</c:v>
                </c:pt>
                <c:pt idx="2">
                  <c:v>62.8</c:v>
                </c:pt>
                <c:pt idx="3">
                  <c:v>61.2</c:v>
                </c:pt>
                <c:pt idx="4">
                  <c:v>66</c:v>
                </c:pt>
              </c:numCache>
            </c:numRef>
          </c:val>
          <c:extLst>
            <c:ext xmlns:c16="http://schemas.microsoft.com/office/drawing/2014/chart" uri="{C3380CC4-5D6E-409C-BE32-E72D297353CC}">
              <c16:uniqueId val="{00000000-094C-40AE-946F-E8E6AEF980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094C-40AE-946F-E8E6AEF9800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x14ac:dyDescent="0.15">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x14ac:dyDescent="0.15">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0" t="str">
        <f>データ!H6</f>
        <v>青森県五戸町　国保五戸総合病院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x14ac:dyDescent="0.15">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100床以上～200床未満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165</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x14ac:dyDescent="0.15">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9</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t="str">
        <f>データ!AC6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t="str">
        <f>データ!AD6</f>
        <v>-</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165</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x14ac:dyDescent="0.1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x14ac:dyDescent="0.15">
      <c r="A12" s="2"/>
      <c r="B12" s="115">
        <f>データ!U6</f>
        <v>16088</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12530</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非該当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１０：１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99</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99</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x14ac:dyDescent="0.2">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x14ac:dyDescent="0.15">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4" t="s">
        <v>201</v>
      </c>
      <c r="NK22" s="105"/>
      <c r="NL22" s="105"/>
      <c r="NM22" s="105"/>
      <c r="NN22" s="105"/>
      <c r="NO22" s="105"/>
      <c r="NP22" s="105"/>
      <c r="NQ22" s="105"/>
      <c r="NR22" s="105"/>
      <c r="NS22" s="105"/>
      <c r="NT22" s="105"/>
      <c r="NU22" s="105"/>
      <c r="NV22" s="105"/>
      <c r="NW22" s="105"/>
      <c r="NX22" s="106"/>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8"/>
      <c r="NK23" s="99"/>
      <c r="NL23" s="99"/>
      <c r="NM23" s="99"/>
      <c r="NN23" s="99"/>
      <c r="NO23" s="99"/>
      <c r="NP23" s="99"/>
      <c r="NQ23" s="99"/>
      <c r="NR23" s="99"/>
      <c r="NS23" s="99"/>
      <c r="NT23" s="99"/>
      <c r="NU23" s="99"/>
      <c r="NV23" s="99"/>
      <c r="NW23" s="99"/>
      <c r="NX23" s="10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8"/>
      <c r="NK24" s="99"/>
      <c r="NL24" s="99"/>
      <c r="NM24" s="99"/>
      <c r="NN24" s="99"/>
      <c r="NO24" s="99"/>
      <c r="NP24" s="99"/>
      <c r="NQ24" s="99"/>
      <c r="NR24" s="99"/>
      <c r="NS24" s="99"/>
      <c r="NT24" s="99"/>
      <c r="NU24" s="99"/>
      <c r="NV24" s="99"/>
      <c r="NW24" s="99"/>
      <c r="NX24" s="10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8"/>
      <c r="NK25" s="99"/>
      <c r="NL25" s="99"/>
      <c r="NM25" s="99"/>
      <c r="NN25" s="99"/>
      <c r="NO25" s="99"/>
      <c r="NP25" s="99"/>
      <c r="NQ25" s="99"/>
      <c r="NR25" s="99"/>
      <c r="NS25" s="99"/>
      <c r="NT25" s="99"/>
      <c r="NU25" s="99"/>
      <c r="NV25" s="99"/>
      <c r="NW25" s="99"/>
      <c r="NX25" s="10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8"/>
      <c r="NK26" s="99"/>
      <c r="NL26" s="99"/>
      <c r="NM26" s="99"/>
      <c r="NN26" s="99"/>
      <c r="NO26" s="99"/>
      <c r="NP26" s="99"/>
      <c r="NQ26" s="99"/>
      <c r="NR26" s="99"/>
      <c r="NS26" s="99"/>
      <c r="NT26" s="99"/>
      <c r="NU26" s="99"/>
      <c r="NV26" s="99"/>
      <c r="NW26" s="99"/>
      <c r="NX26" s="10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8"/>
      <c r="NK27" s="99"/>
      <c r="NL27" s="99"/>
      <c r="NM27" s="99"/>
      <c r="NN27" s="99"/>
      <c r="NO27" s="99"/>
      <c r="NP27" s="99"/>
      <c r="NQ27" s="99"/>
      <c r="NR27" s="99"/>
      <c r="NS27" s="99"/>
      <c r="NT27" s="99"/>
      <c r="NU27" s="99"/>
      <c r="NV27" s="99"/>
      <c r="NW27" s="99"/>
      <c r="NX27" s="10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8"/>
      <c r="NK28" s="99"/>
      <c r="NL28" s="99"/>
      <c r="NM28" s="99"/>
      <c r="NN28" s="99"/>
      <c r="NO28" s="99"/>
      <c r="NP28" s="99"/>
      <c r="NQ28" s="99"/>
      <c r="NR28" s="99"/>
      <c r="NS28" s="99"/>
      <c r="NT28" s="99"/>
      <c r="NU28" s="99"/>
      <c r="NV28" s="99"/>
      <c r="NW28" s="99"/>
      <c r="NX28" s="10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8"/>
      <c r="NK29" s="99"/>
      <c r="NL29" s="99"/>
      <c r="NM29" s="99"/>
      <c r="NN29" s="99"/>
      <c r="NO29" s="99"/>
      <c r="NP29" s="99"/>
      <c r="NQ29" s="99"/>
      <c r="NR29" s="99"/>
      <c r="NS29" s="99"/>
      <c r="NT29" s="99"/>
      <c r="NU29" s="99"/>
      <c r="NV29" s="99"/>
      <c r="NW29" s="99"/>
      <c r="NX29" s="10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8"/>
      <c r="NK30" s="99"/>
      <c r="NL30" s="99"/>
      <c r="NM30" s="99"/>
      <c r="NN30" s="99"/>
      <c r="NO30" s="99"/>
      <c r="NP30" s="99"/>
      <c r="NQ30" s="99"/>
      <c r="NR30" s="99"/>
      <c r="NS30" s="99"/>
      <c r="NT30" s="99"/>
      <c r="NU30" s="99"/>
      <c r="NV30" s="99"/>
      <c r="NW30" s="99"/>
      <c r="NX30" s="10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8"/>
      <c r="NK31" s="99"/>
      <c r="NL31" s="99"/>
      <c r="NM31" s="99"/>
      <c r="NN31" s="99"/>
      <c r="NO31" s="99"/>
      <c r="NP31" s="99"/>
      <c r="NQ31" s="99"/>
      <c r="NR31" s="99"/>
      <c r="NS31" s="99"/>
      <c r="NT31" s="99"/>
      <c r="NU31" s="99"/>
      <c r="NV31" s="99"/>
      <c r="NW31" s="99"/>
      <c r="NX31" s="100"/>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8"/>
      <c r="NK32" s="99"/>
      <c r="NL32" s="99"/>
      <c r="NM32" s="99"/>
      <c r="NN32" s="99"/>
      <c r="NO32" s="99"/>
      <c r="NP32" s="99"/>
      <c r="NQ32" s="99"/>
      <c r="NR32" s="99"/>
      <c r="NS32" s="99"/>
      <c r="NT32" s="99"/>
      <c r="NU32" s="99"/>
      <c r="NV32" s="99"/>
      <c r="NW32" s="99"/>
      <c r="NX32" s="100"/>
      <c r="OC32" s="16" t="s">
        <v>57</v>
      </c>
    </row>
    <row r="33" spans="1:393" ht="13.5" customHeight="1" x14ac:dyDescent="0.15">
      <c r="A33" s="2"/>
      <c r="B33" s="14"/>
      <c r="D33" s="2"/>
      <c r="E33" s="2"/>
      <c r="F33" s="2"/>
      <c r="G33" s="65" t="s">
        <v>58</v>
      </c>
      <c r="H33" s="65"/>
      <c r="I33" s="65"/>
      <c r="J33" s="65"/>
      <c r="K33" s="65"/>
      <c r="L33" s="65"/>
      <c r="M33" s="65"/>
      <c r="N33" s="65"/>
      <c r="O33" s="65"/>
      <c r="P33" s="69">
        <f>データ!AI7</f>
        <v>101.8</v>
      </c>
      <c r="Q33" s="70"/>
      <c r="R33" s="70"/>
      <c r="S33" s="70"/>
      <c r="T33" s="70"/>
      <c r="U33" s="70"/>
      <c r="V33" s="70"/>
      <c r="W33" s="70"/>
      <c r="X33" s="70"/>
      <c r="Y33" s="70"/>
      <c r="Z33" s="70"/>
      <c r="AA33" s="70"/>
      <c r="AB33" s="70"/>
      <c r="AC33" s="70"/>
      <c r="AD33" s="71"/>
      <c r="AE33" s="69">
        <f>データ!AJ7</f>
        <v>92.5</v>
      </c>
      <c r="AF33" s="70"/>
      <c r="AG33" s="70"/>
      <c r="AH33" s="70"/>
      <c r="AI33" s="70"/>
      <c r="AJ33" s="70"/>
      <c r="AK33" s="70"/>
      <c r="AL33" s="70"/>
      <c r="AM33" s="70"/>
      <c r="AN33" s="70"/>
      <c r="AO33" s="70"/>
      <c r="AP33" s="70"/>
      <c r="AQ33" s="70"/>
      <c r="AR33" s="70"/>
      <c r="AS33" s="71"/>
      <c r="AT33" s="69">
        <f>データ!AK7</f>
        <v>85.8</v>
      </c>
      <c r="AU33" s="70"/>
      <c r="AV33" s="70"/>
      <c r="AW33" s="70"/>
      <c r="AX33" s="70"/>
      <c r="AY33" s="70"/>
      <c r="AZ33" s="70"/>
      <c r="BA33" s="70"/>
      <c r="BB33" s="70"/>
      <c r="BC33" s="70"/>
      <c r="BD33" s="70"/>
      <c r="BE33" s="70"/>
      <c r="BF33" s="70"/>
      <c r="BG33" s="70"/>
      <c r="BH33" s="71"/>
      <c r="BI33" s="69">
        <f>データ!AL7</f>
        <v>97.8</v>
      </c>
      <c r="BJ33" s="70"/>
      <c r="BK33" s="70"/>
      <c r="BL33" s="70"/>
      <c r="BM33" s="70"/>
      <c r="BN33" s="70"/>
      <c r="BO33" s="70"/>
      <c r="BP33" s="70"/>
      <c r="BQ33" s="70"/>
      <c r="BR33" s="70"/>
      <c r="BS33" s="70"/>
      <c r="BT33" s="70"/>
      <c r="BU33" s="70"/>
      <c r="BV33" s="70"/>
      <c r="BW33" s="71"/>
      <c r="BX33" s="69">
        <f>データ!AM7</f>
        <v>118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96.9</v>
      </c>
      <c r="DE33" s="70"/>
      <c r="DF33" s="70"/>
      <c r="DG33" s="70"/>
      <c r="DH33" s="70"/>
      <c r="DI33" s="70"/>
      <c r="DJ33" s="70"/>
      <c r="DK33" s="70"/>
      <c r="DL33" s="70"/>
      <c r="DM33" s="70"/>
      <c r="DN33" s="70"/>
      <c r="DO33" s="70"/>
      <c r="DP33" s="70"/>
      <c r="DQ33" s="70"/>
      <c r="DR33" s="71"/>
      <c r="DS33" s="69">
        <f>データ!AU7</f>
        <v>87.5</v>
      </c>
      <c r="DT33" s="70"/>
      <c r="DU33" s="70"/>
      <c r="DV33" s="70"/>
      <c r="DW33" s="70"/>
      <c r="DX33" s="70"/>
      <c r="DY33" s="70"/>
      <c r="DZ33" s="70"/>
      <c r="EA33" s="70"/>
      <c r="EB33" s="70"/>
      <c r="EC33" s="70"/>
      <c r="ED33" s="70"/>
      <c r="EE33" s="70"/>
      <c r="EF33" s="70"/>
      <c r="EG33" s="71"/>
      <c r="EH33" s="69">
        <f>データ!AV7</f>
        <v>79.7</v>
      </c>
      <c r="EI33" s="70"/>
      <c r="EJ33" s="70"/>
      <c r="EK33" s="70"/>
      <c r="EL33" s="70"/>
      <c r="EM33" s="70"/>
      <c r="EN33" s="70"/>
      <c r="EO33" s="70"/>
      <c r="EP33" s="70"/>
      <c r="EQ33" s="70"/>
      <c r="ER33" s="70"/>
      <c r="ES33" s="70"/>
      <c r="ET33" s="70"/>
      <c r="EU33" s="70"/>
      <c r="EV33" s="71"/>
      <c r="EW33" s="69">
        <f>データ!AW7</f>
        <v>82.6</v>
      </c>
      <c r="EX33" s="70"/>
      <c r="EY33" s="70"/>
      <c r="EZ33" s="70"/>
      <c r="FA33" s="70"/>
      <c r="FB33" s="70"/>
      <c r="FC33" s="70"/>
      <c r="FD33" s="70"/>
      <c r="FE33" s="70"/>
      <c r="FF33" s="70"/>
      <c r="FG33" s="70"/>
      <c r="FH33" s="70"/>
      <c r="FI33" s="70"/>
      <c r="FJ33" s="70"/>
      <c r="FK33" s="71"/>
      <c r="FL33" s="69">
        <f>データ!AX7</f>
        <v>74.900000000000006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89.8</v>
      </c>
      <c r="GS33" s="70"/>
      <c r="GT33" s="70"/>
      <c r="GU33" s="70"/>
      <c r="GV33" s="70"/>
      <c r="GW33" s="70"/>
      <c r="GX33" s="70"/>
      <c r="GY33" s="70"/>
      <c r="GZ33" s="70"/>
      <c r="HA33" s="70"/>
      <c r="HB33" s="70"/>
      <c r="HC33" s="70"/>
      <c r="HD33" s="70"/>
      <c r="HE33" s="70"/>
      <c r="HF33" s="71"/>
      <c r="HG33" s="69">
        <f>データ!BF7</f>
        <v>80.099999999999994</v>
      </c>
      <c r="HH33" s="70"/>
      <c r="HI33" s="70"/>
      <c r="HJ33" s="70"/>
      <c r="HK33" s="70"/>
      <c r="HL33" s="70"/>
      <c r="HM33" s="70"/>
      <c r="HN33" s="70"/>
      <c r="HO33" s="70"/>
      <c r="HP33" s="70"/>
      <c r="HQ33" s="70"/>
      <c r="HR33" s="70"/>
      <c r="HS33" s="70"/>
      <c r="HT33" s="70"/>
      <c r="HU33" s="71"/>
      <c r="HV33" s="69">
        <f>データ!BG7</f>
        <v>71.900000000000006</v>
      </c>
      <c r="HW33" s="70"/>
      <c r="HX33" s="70"/>
      <c r="HY33" s="70"/>
      <c r="HZ33" s="70"/>
      <c r="IA33" s="70"/>
      <c r="IB33" s="70"/>
      <c r="IC33" s="70"/>
      <c r="ID33" s="70"/>
      <c r="IE33" s="70"/>
      <c r="IF33" s="70"/>
      <c r="IG33" s="70"/>
      <c r="IH33" s="70"/>
      <c r="II33" s="70"/>
      <c r="IJ33" s="71"/>
      <c r="IK33" s="69">
        <f>データ!BH7</f>
        <v>74.599999999999994</v>
      </c>
      <c r="IL33" s="70"/>
      <c r="IM33" s="70"/>
      <c r="IN33" s="70"/>
      <c r="IO33" s="70"/>
      <c r="IP33" s="70"/>
      <c r="IQ33" s="70"/>
      <c r="IR33" s="70"/>
      <c r="IS33" s="70"/>
      <c r="IT33" s="70"/>
      <c r="IU33" s="70"/>
      <c r="IV33" s="70"/>
      <c r="IW33" s="70"/>
      <c r="IX33" s="70"/>
      <c r="IY33" s="71"/>
      <c r="IZ33" s="69">
        <f>データ!BI7</f>
        <v>66.599999999999994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79.5</v>
      </c>
      <c r="KG33" s="70"/>
      <c r="KH33" s="70"/>
      <c r="KI33" s="70"/>
      <c r="KJ33" s="70"/>
      <c r="KK33" s="70"/>
      <c r="KL33" s="70"/>
      <c r="KM33" s="70"/>
      <c r="KN33" s="70"/>
      <c r="KO33" s="70"/>
      <c r="KP33" s="70"/>
      <c r="KQ33" s="70"/>
      <c r="KR33" s="70"/>
      <c r="KS33" s="70"/>
      <c r="KT33" s="71"/>
      <c r="KU33" s="69">
        <f>データ!BQ7</f>
        <v>66.3</v>
      </c>
      <c r="KV33" s="70"/>
      <c r="KW33" s="70"/>
      <c r="KX33" s="70"/>
      <c r="KY33" s="70"/>
      <c r="KZ33" s="70"/>
      <c r="LA33" s="70"/>
      <c r="LB33" s="70"/>
      <c r="LC33" s="70"/>
      <c r="LD33" s="70"/>
      <c r="LE33" s="70"/>
      <c r="LF33" s="70"/>
      <c r="LG33" s="70"/>
      <c r="LH33" s="70"/>
      <c r="LI33" s="71"/>
      <c r="LJ33" s="69">
        <f>データ!BR7</f>
        <v>52.7</v>
      </c>
      <c r="LK33" s="70"/>
      <c r="LL33" s="70"/>
      <c r="LM33" s="70"/>
      <c r="LN33" s="70"/>
      <c r="LO33" s="70"/>
      <c r="LP33" s="70"/>
      <c r="LQ33" s="70"/>
      <c r="LR33" s="70"/>
      <c r="LS33" s="70"/>
      <c r="LT33" s="70"/>
      <c r="LU33" s="70"/>
      <c r="LV33" s="70"/>
      <c r="LW33" s="70"/>
      <c r="LX33" s="71"/>
      <c r="LY33" s="69">
        <f>データ!BS7</f>
        <v>54</v>
      </c>
      <c r="LZ33" s="70"/>
      <c r="MA33" s="70"/>
      <c r="MB33" s="70"/>
      <c r="MC33" s="70"/>
      <c r="MD33" s="70"/>
      <c r="ME33" s="70"/>
      <c r="MF33" s="70"/>
      <c r="MG33" s="70"/>
      <c r="MH33" s="70"/>
      <c r="MI33" s="70"/>
      <c r="MJ33" s="70"/>
      <c r="MK33" s="70"/>
      <c r="ML33" s="70"/>
      <c r="MM33" s="71"/>
      <c r="MN33" s="69">
        <f>データ!BT7</f>
        <v>43.6</v>
      </c>
      <c r="MO33" s="70"/>
      <c r="MP33" s="70"/>
      <c r="MQ33" s="70"/>
      <c r="MR33" s="70"/>
      <c r="MS33" s="70"/>
      <c r="MT33" s="70"/>
      <c r="MU33" s="70"/>
      <c r="MV33" s="70"/>
      <c r="MW33" s="70"/>
      <c r="MX33" s="70"/>
      <c r="MY33" s="70"/>
      <c r="MZ33" s="70"/>
      <c r="NA33" s="70"/>
      <c r="NB33" s="71"/>
      <c r="ND33" s="2"/>
      <c r="NE33" s="2"/>
      <c r="NF33" s="2"/>
      <c r="NG33" s="2"/>
      <c r="NH33" s="15"/>
      <c r="NI33" s="2"/>
      <c r="NJ33" s="98"/>
      <c r="NK33" s="99"/>
      <c r="NL33" s="99"/>
      <c r="NM33" s="99"/>
      <c r="NN33" s="99"/>
      <c r="NO33" s="99"/>
      <c r="NP33" s="99"/>
      <c r="NQ33" s="99"/>
      <c r="NR33" s="99"/>
      <c r="NS33" s="99"/>
      <c r="NT33" s="99"/>
      <c r="NU33" s="99"/>
      <c r="NV33" s="99"/>
      <c r="NW33" s="99"/>
      <c r="NX33" s="100"/>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1"/>
      <c r="NK34" s="102"/>
      <c r="NL34" s="102"/>
      <c r="NM34" s="102"/>
      <c r="NN34" s="102"/>
      <c r="NO34" s="102"/>
      <c r="NP34" s="102"/>
      <c r="NQ34" s="102"/>
      <c r="NR34" s="102"/>
      <c r="NS34" s="102"/>
      <c r="NT34" s="102"/>
      <c r="NU34" s="102"/>
      <c r="NV34" s="102"/>
      <c r="NW34" s="102"/>
      <c r="NX34" s="10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4"/>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4"/>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4"/>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4"/>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4"/>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4"/>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4"/>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4"/>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4"/>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4"/>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4"/>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8" t="s">
        <v>200</v>
      </c>
      <c r="NK54" s="99"/>
      <c r="NL54" s="99"/>
      <c r="NM54" s="99"/>
      <c r="NN54" s="99"/>
      <c r="NO54" s="99"/>
      <c r="NP54" s="99"/>
      <c r="NQ54" s="99"/>
      <c r="NR54" s="99"/>
      <c r="NS54" s="99"/>
      <c r="NT54" s="99"/>
      <c r="NU54" s="99"/>
      <c r="NV54" s="99"/>
      <c r="NW54" s="99"/>
      <c r="NX54" s="100"/>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31078</v>
      </c>
      <c r="Q55" s="67"/>
      <c r="R55" s="67"/>
      <c r="S55" s="67"/>
      <c r="T55" s="67"/>
      <c r="U55" s="67"/>
      <c r="V55" s="67"/>
      <c r="W55" s="67"/>
      <c r="X55" s="67"/>
      <c r="Y55" s="67"/>
      <c r="Z55" s="67"/>
      <c r="AA55" s="67"/>
      <c r="AB55" s="67"/>
      <c r="AC55" s="67"/>
      <c r="AD55" s="68"/>
      <c r="AE55" s="66">
        <f>データ!CB7</f>
        <v>31806</v>
      </c>
      <c r="AF55" s="67"/>
      <c r="AG55" s="67"/>
      <c r="AH55" s="67"/>
      <c r="AI55" s="67"/>
      <c r="AJ55" s="67"/>
      <c r="AK55" s="67"/>
      <c r="AL55" s="67"/>
      <c r="AM55" s="67"/>
      <c r="AN55" s="67"/>
      <c r="AO55" s="67"/>
      <c r="AP55" s="67"/>
      <c r="AQ55" s="67"/>
      <c r="AR55" s="67"/>
      <c r="AS55" s="68"/>
      <c r="AT55" s="66">
        <f>データ!CC7</f>
        <v>33576</v>
      </c>
      <c r="AU55" s="67"/>
      <c r="AV55" s="67"/>
      <c r="AW55" s="67"/>
      <c r="AX55" s="67"/>
      <c r="AY55" s="67"/>
      <c r="AZ55" s="67"/>
      <c r="BA55" s="67"/>
      <c r="BB55" s="67"/>
      <c r="BC55" s="67"/>
      <c r="BD55" s="67"/>
      <c r="BE55" s="67"/>
      <c r="BF55" s="67"/>
      <c r="BG55" s="67"/>
      <c r="BH55" s="68"/>
      <c r="BI55" s="66">
        <f>データ!CD7</f>
        <v>33861</v>
      </c>
      <c r="BJ55" s="67"/>
      <c r="BK55" s="67"/>
      <c r="BL55" s="67"/>
      <c r="BM55" s="67"/>
      <c r="BN55" s="67"/>
      <c r="BO55" s="67"/>
      <c r="BP55" s="67"/>
      <c r="BQ55" s="67"/>
      <c r="BR55" s="67"/>
      <c r="BS55" s="67"/>
      <c r="BT55" s="67"/>
      <c r="BU55" s="67"/>
      <c r="BV55" s="67"/>
      <c r="BW55" s="68"/>
      <c r="BX55" s="66">
        <f>データ!CE7</f>
        <v>35147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6085</v>
      </c>
      <c r="DE55" s="67"/>
      <c r="DF55" s="67"/>
      <c r="DG55" s="67"/>
      <c r="DH55" s="67"/>
      <c r="DI55" s="67"/>
      <c r="DJ55" s="67"/>
      <c r="DK55" s="67"/>
      <c r="DL55" s="67"/>
      <c r="DM55" s="67"/>
      <c r="DN55" s="67"/>
      <c r="DO55" s="67"/>
      <c r="DP55" s="67"/>
      <c r="DQ55" s="67"/>
      <c r="DR55" s="68"/>
      <c r="DS55" s="66">
        <f>データ!CM7</f>
        <v>6054</v>
      </c>
      <c r="DT55" s="67"/>
      <c r="DU55" s="67"/>
      <c r="DV55" s="67"/>
      <c r="DW55" s="67"/>
      <c r="DX55" s="67"/>
      <c r="DY55" s="67"/>
      <c r="DZ55" s="67"/>
      <c r="EA55" s="67"/>
      <c r="EB55" s="67"/>
      <c r="EC55" s="67"/>
      <c r="ED55" s="67"/>
      <c r="EE55" s="67"/>
      <c r="EF55" s="67"/>
      <c r="EG55" s="68"/>
      <c r="EH55" s="66">
        <f>データ!CN7</f>
        <v>6481</v>
      </c>
      <c r="EI55" s="67"/>
      <c r="EJ55" s="67"/>
      <c r="EK55" s="67"/>
      <c r="EL55" s="67"/>
      <c r="EM55" s="67"/>
      <c r="EN55" s="67"/>
      <c r="EO55" s="67"/>
      <c r="EP55" s="67"/>
      <c r="EQ55" s="67"/>
      <c r="ER55" s="67"/>
      <c r="ES55" s="67"/>
      <c r="ET55" s="67"/>
      <c r="EU55" s="67"/>
      <c r="EV55" s="68"/>
      <c r="EW55" s="66">
        <f>データ!CO7</f>
        <v>6558</v>
      </c>
      <c r="EX55" s="67"/>
      <c r="EY55" s="67"/>
      <c r="EZ55" s="67"/>
      <c r="FA55" s="67"/>
      <c r="FB55" s="67"/>
      <c r="FC55" s="67"/>
      <c r="FD55" s="67"/>
      <c r="FE55" s="67"/>
      <c r="FF55" s="67"/>
      <c r="FG55" s="67"/>
      <c r="FH55" s="67"/>
      <c r="FI55" s="67"/>
      <c r="FJ55" s="67"/>
      <c r="FK55" s="68"/>
      <c r="FL55" s="66">
        <f>データ!CP7</f>
        <v>7145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52.4</v>
      </c>
      <c r="GS55" s="70"/>
      <c r="GT55" s="70"/>
      <c r="GU55" s="70"/>
      <c r="GV55" s="70"/>
      <c r="GW55" s="70"/>
      <c r="GX55" s="70"/>
      <c r="GY55" s="70"/>
      <c r="GZ55" s="70"/>
      <c r="HA55" s="70"/>
      <c r="HB55" s="70"/>
      <c r="HC55" s="70"/>
      <c r="HD55" s="70"/>
      <c r="HE55" s="70"/>
      <c r="HF55" s="71"/>
      <c r="HG55" s="69">
        <f>データ!CX7</f>
        <v>57.6</v>
      </c>
      <c r="HH55" s="70"/>
      <c r="HI55" s="70"/>
      <c r="HJ55" s="70"/>
      <c r="HK55" s="70"/>
      <c r="HL55" s="70"/>
      <c r="HM55" s="70"/>
      <c r="HN55" s="70"/>
      <c r="HO55" s="70"/>
      <c r="HP55" s="70"/>
      <c r="HQ55" s="70"/>
      <c r="HR55" s="70"/>
      <c r="HS55" s="70"/>
      <c r="HT55" s="70"/>
      <c r="HU55" s="71"/>
      <c r="HV55" s="69">
        <f>データ!CY7</f>
        <v>62.8</v>
      </c>
      <c r="HW55" s="70"/>
      <c r="HX55" s="70"/>
      <c r="HY55" s="70"/>
      <c r="HZ55" s="70"/>
      <c r="IA55" s="70"/>
      <c r="IB55" s="70"/>
      <c r="IC55" s="70"/>
      <c r="ID55" s="70"/>
      <c r="IE55" s="70"/>
      <c r="IF55" s="70"/>
      <c r="IG55" s="70"/>
      <c r="IH55" s="70"/>
      <c r="II55" s="70"/>
      <c r="IJ55" s="71"/>
      <c r="IK55" s="69">
        <f>データ!CZ7</f>
        <v>61.2</v>
      </c>
      <c r="IL55" s="70"/>
      <c r="IM55" s="70"/>
      <c r="IN55" s="70"/>
      <c r="IO55" s="70"/>
      <c r="IP55" s="70"/>
      <c r="IQ55" s="70"/>
      <c r="IR55" s="70"/>
      <c r="IS55" s="70"/>
      <c r="IT55" s="70"/>
      <c r="IU55" s="70"/>
      <c r="IV55" s="70"/>
      <c r="IW55" s="70"/>
      <c r="IX55" s="70"/>
      <c r="IY55" s="71"/>
      <c r="IZ55" s="69">
        <f>データ!DA7</f>
        <v>66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11.1</v>
      </c>
      <c r="KG55" s="70"/>
      <c r="KH55" s="70"/>
      <c r="KI55" s="70"/>
      <c r="KJ55" s="70"/>
      <c r="KK55" s="70"/>
      <c r="KL55" s="70"/>
      <c r="KM55" s="70"/>
      <c r="KN55" s="70"/>
      <c r="KO55" s="70"/>
      <c r="KP55" s="70"/>
      <c r="KQ55" s="70"/>
      <c r="KR55" s="70"/>
      <c r="KS55" s="70"/>
      <c r="KT55" s="71"/>
      <c r="KU55" s="69">
        <f>データ!DI7</f>
        <v>11.4</v>
      </c>
      <c r="KV55" s="70"/>
      <c r="KW55" s="70"/>
      <c r="KX55" s="70"/>
      <c r="KY55" s="70"/>
      <c r="KZ55" s="70"/>
      <c r="LA55" s="70"/>
      <c r="LB55" s="70"/>
      <c r="LC55" s="70"/>
      <c r="LD55" s="70"/>
      <c r="LE55" s="70"/>
      <c r="LF55" s="70"/>
      <c r="LG55" s="70"/>
      <c r="LH55" s="70"/>
      <c r="LI55" s="71"/>
      <c r="LJ55" s="69">
        <f>データ!DJ7</f>
        <v>11.1</v>
      </c>
      <c r="LK55" s="70"/>
      <c r="LL55" s="70"/>
      <c r="LM55" s="70"/>
      <c r="LN55" s="70"/>
      <c r="LO55" s="70"/>
      <c r="LP55" s="70"/>
      <c r="LQ55" s="70"/>
      <c r="LR55" s="70"/>
      <c r="LS55" s="70"/>
      <c r="LT55" s="70"/>
      <c r="LU55" s="70"/>
      <c r="LV55" s="70"/>
      <c r="LW55" s="70"/>
      <c r="LX55" s="71"/>
      <c r="LY55" s="69">
        <f>データ!DK7</f>
        <v>11.3</v>
      </c>
      <c r="LZ55" s="70"/>
      <c r="MA55" s="70"/>
      <c r="MB55" s="70"/>
      <c r="MC55" s="70"/>
      <c r="MD55" s="70"/>
      <c r="ME55" s="70"/>
      <c r="MF55" s="70"/>
      <c r="MG55" s="70"/>
      <c r="MH55" s="70"/>
      <c r="MI55" s="70"/>
      <c r="MJ55" s="70"/>
      <c r="MK55" s="70"/>
      <c r="ML55" s="70"/>
      <c r="MM55" s="71"/>
      <c r="MN55" s="69">
        <f>データ!DL7</f>
        <v>10.5</v>
      </c>
      <c r="MO55" s="70"/>
      <c r="MP55" s="70"/>
      <c r="MQ55" s="70"/>
      <c r="MR55" s="70"/>
      <c r="MS55" s="70"/>
      <c r="MT55" s="70"/>
      <c r="MU55" s="70"/>
      <c r="MV55" s="70"/>
      <c r="MW55" s="70"/>
      <c r="MX55" s="70"/>
      <c r="MY55" s="70"/>
      <c r="MZ55" s="70"/>
      <c r="NA55" s="70"/>
      <c r="NB55" s="71"/>
      <c r="NC55" s="2"/>
      <c r="ND55" s="2"/>
      <c r="NE55" s="2"/>
      <c r="NF55" s="2"/>
      <c r="NG55" s="2"/>
      <c r="NH55" s="15"/>
      <c r="NI55" s="2"/>
      <c r="NJ55" s="98"/>
      <c r="NK55" s="99"/>
      <c r="NL55" s="99"/>
      <c r="NM55" s="99"/>
      <c r="NN55" s="99"/>
      <c r="NO55" s="99"/>
      <c r="NP55" s="99"/>
      <c r="NQ55" s="99"/>
      <c r="NR55" s="99"/>
      <c r="NS55" s="99"/>
      <c r="NT55" s="99"/>
      <c r="NU55" s="99"/>
      <c r="NV55" s="99"/>
      <c r="NW55" s="99"/>
      <c r="NX55" s="100"/>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8"/>
      <c r="NK56" s="99"/>
      <c r="NL56" s="99"/>
      <c r="NM56" s="99"/>
      <c r="NN56" s="99"/>
      <c r="NO56" s="99"/>
      <c r="NP56" s="99"/>
      <c r="NQ56" s="99"/>
      <c r="NR56" s="99"/>
      <c r="NS56" s="99"/>
      <c r="NT56" s="99"/>
      <c r="NU56" s="99"/>
      <c r="NV56" s="99"/>
      <c r="NW56" s="99"/>
      <c r="NX56" s="10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8"/>
      <c r="NK57" s="99"/>
      <c r="NL57" s="99"/>
      <c r="NM57" s="99"/>
      <c r="NN57" s="99"/>
      <c r="NO57" s="99"/>
      <c r="NP57" s="99"/>
      <c r="NQ57" s="99"/>
      <c r="NR57" s="99"/>
      <c r="NS57" s="99"/>
      <c r="NT57" s="99"/>
      <c r="NU57" s="99"/>
      <c r="NV57" s="99"/>
      <c r="NW57" s="99"/>
      <c r="NX57" s="10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8"/>
      <c r="NK58" s="99"/>
      <c r="NL58" s="99"/>
      <c r="NM58" s="99"/>
      <c r="NN58" s="99"/>
      <c r="NO58" s="99"/>
      <c r="NP58" s="99"/>
      <c r="NQ58" s="99"/>
      <c r="NR58" s="99"/>
      <c r="NS58" s="99"/>
      <c r="NT58" s="99"/>
      <c r="NU58" s="99"/>
      <c r="NV58" s="99"/>
      <c r="NW58" s="99"/>
      <c r="NX58" s="10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8"/>
      <c r="NK59" s="99"/>
      <c r="NL59" s="99"/>
      <c r="NM59" s="99"/>
      <c r="NN59" s="99"/>
      <c r="NO59" s="99"/>
      <c r="NP59" s="99"/>
      <c r="NQ59" s="99"/>
      <c r="NR59" s="99"/>
      <c r="NS59" s="99"/>
      <c r="NT59" s="99"/>
      <c r="NU59" s="99"/>
      <c r="NV59" s="99"/>
      <c r="NW59" s="99"/>
      <c r="NX59" s="10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8"/>
      <c r="NK60" s="99"/>
      <c r="NL60" s="99"/>
      <c r="NM60" s="99"/>
      <c r="NN60" s="99"/>
      <c r="NO60" s="99"/>
      <c r="NP60" s="99"/>
      <c r="NQ60" s="99"/>
      <c r="NR60" s="99"/>
      <c r="NS60" s="99"/>
      <c r="NT60" s="99"/>
      <c r="NU60" s="99"/>
      <c r="NV60" s="99"/>
      <c r="NW60" s="99"/>
      <c r="NX60" s="10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8"/>
      <c r="NK61" s="99"/>
      <c r="NL61" s="99"/>
      <c r="NM61" s="99"/>
      <c r="NN61" s="99"/>
      <c r="NO61" s="99"/>
      <c r="NP61" s="99"/>
      <c r="NQ61" s="99"/>
      <c r="NR61" s="99"/>
      <c r="NS61" s="99"/>
      <c r="NT61" s="99"/>
      <c r="NU61" s="99"/>
      <c r="NV61" s="99"/>
      <c r="NW61" s="99"/>
      <c r="NX61" s="10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8"/>
      <c r="NK62" s="99"/>
      <c r="NL62" s="99"/>
      <c r="NM62" s="99"/>
      <c r="NN62" s="99"/>
      <c r="NO62" s="99"/>
      <c r="NP62" s="99"/>
      <c r="NQ62" s="99"/>
      <c r="NR62" s="99"/>
      <c r="NS62" s="99"/>
      <c r="NT62" s="99"/>
      <c r="NU62" s="99"/>
      <c r="NV62" s="99"/>
      <c r="NW62" s="99"/>
      <c r="NX62" s="10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8"/>
      <c r="NK63" s="99"/>
      <c r="NL63" s="99"/>
      <c r="NM63" s="99"/>
      <c r="NN63" s="99"/>
      <c r="NO63" s="99"/>
      <c r="NP63" s="99"/>
      <c r="NQ63" s="99"/>
      <c r="NR63" s="99"/>
      <c r="NS63" s="99"/>
      <c r="NT63" s="99"/>
      <c r="NU63" s="99"/>
      <c r="NV63" s="99"/>
      <c r="NW63" s="99"/>
      <c r="NX63" s="10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8"/>
      <c r="NK64" s="99"/>
      <c r="NL64" s="99"/>
      <c r="NM64" s="99"/>
      <c r="NN64" s="99"/>
      <c r="NO64" s="99"/>
      <c r="NP64" s="99"/>
      <c r="NQ64" s="99"/>
      <c r="NR64" s="99"/>
      <c r="NS64" s="99"/>
      <c r="NT64" s="99"/>
      <c r="NU64" s="99"/>
      <c r="NV64" s="99"/>
      <c r="NW64" s="99"/>
      <c r="NX64" s="10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8"/>
      <c r="NK65" s="99"/>
      <c r="NL65" s="99"/>
      <c r="NM65" s="99"/>
      <c r="NN65" s="99"/>
      <c r="NO65" s="99"/>
      <c r="NP65" s="99"/>
      <c r="NQ65" s="99"/>
      <c r="NR65" s="99"/>
      <c r="NS65" s="99"/>
      <c r="NT65" s="99"/>
      <c r="NU65" s="99"/>
      <c r="NV65" s="99"/>
      <c r="NW65" s="99"/>
      <c r="NX65" s="10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8"/>
      <c r="NK66" s="99"/>
      <c r="NL66" s="99"/>
      <c r="NM66" s="99"/>
      <c r="NN66" s="99"/>
      <c r="NO66" s="99"/>
      <c r="NP66" s="99"/>
      <c r="NQ66" s="99"/>
      <c r="NR66" s="99"/>
      <c r="NS66" s="99"/>
      <c r="NT66" s="99"/>
      <c r="NU66" s="99"/>
      <c r="NV66" s="99"/>
      <c r="NW66" s="99"/>
      <c r="NX66" s="10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1"/>
      <c r="NK67" s="102"/>
      <c r="NL67" s="102"/>
      <c r="NM67" s="102"/>
      <c r="NN67" s="102"/>
      <c r="NO67" s="102"/>
      <c r="NP67" s="102"/>
      <c r="NQ67" s="102"/>
      <c r="NR67" s="102"/>
      <c r="NS67" s="102"/>
      <c r="NT67" s="102"/>
      <c r="NU67" s="102"/>
      <c r="NV67" s="102"/>
      <c r="NW67" s="102"/>
      <c r="NX67" s="10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190.1</v>
      </c>
      <c r="Q79" s="70"/>
      <c r="R79" s="70"/>
      <c r="S79" s="70"/>
      <c r="T79" s="70"/>
      <c r="U79" s="70"/>
      <c r="V79" s="70"/>
      <c r="W79" s="70"/>
      <c r="X79" s="70"/>
      <c r="Y79" s="70"/>
      <c r="Z79" s="70"/>
      <c r="AA79" s="70"/>
      <c r="AB79" s="70"/>
      <c r="AC79" s="70"/>
      <c r="AD79" s="71"/>
      <c r="AE79" s="69">
        <f>データ!DT7</f>
        <v>211.4</v>
      </c>
      <c r="AF79" s="70"/>
      <c r="AG79" s="70"/>
      <c r="AH79" s="70"/>
      <c r="AI79" s="70"/>
      <c r="AJ79" s="70"/>
      <c r="AK79" s="70"/>
      <c r="AL79" s="70"/>
      <c r="AM79" s="70"/>
      <c r="AN79" s="70"/>
      <c r="AO79" s="70"/>
      <c r="AP79" s="70"/>
      <c r="AQ79" s="70"/>
      <c r="AR79" s="70"/>
      <c r="AS79" s="71"/>
      <c r="AT79" s="69">
        <f>データ!DU7</f>
        <v>238.5</v>
      </c>
      <c r="AU79" s="70"/>
      <c r="AV79" s="70"/>
      <c r="AW79" s="70"/>
      <c r="AX79" s="70"/>
      <c r="AY79" s="70"/>
      <c r="AZ79" s="70"/>
      <c r="BA79" s="70"/>
      <c r="BB79" s="70"/>
      <c r="BC79" s="70"/>
      <c r="BD79" s="70"/>
      <c r="BE79" s="70"/>
      <c r="BF79" s="70"/>
      <c r="BG79" s="70"/>
      <c r="BH79" s="71"/>
      <c r="BI79" s="69">
        <f>データ!DV7</f>
        <v>226.1</v>
      </c>
      <c r="BJ79" s="70"/>
      <c r="BK79" s="70"/>
      <c r="BL79" s="70"/>
      <c r="BM79" s="70"/>
      <c r="BN79" s="70"/>
      <c r="BO79" s="70"/>
      <c r="BP79" s="70"/>
      <c r="BQ79" s="70"/>
      <c r="BR79" s="70"/>
      <c r="BS79" s="70"/>
      <c r="BT79" s="70"/>
      <c r="BU79" s="70"/>
      <c r="BV79" s="70"/>
      <c r="BW79" s="71"/>
      <c r="BX79" s="69">
        <f>データ!DW7</f>
        <v>229.8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62.3</v>
      </c>
      <c r="DH79" s="70"/>
      <c r="DI79" s="70"/>
      <c r="DJ79" s="70"/>
      <c r="DK79" s="70"/>
      <c r="DL79" s="70"/>
      <c r="DM79" s="70"/>
      <c r="DN79" s="70"/>
      <c r="DO79" s="70"/>
      <c r="DP79" s="70"/>
      <c r="DQ79" s="70"/>
      <c r="DR79" s="70"/>
      <c r="DS79" s="70"/>
      <c r="DT79" s="70"/>
      <c r="DU79" s="71"/>
      <c r="DV79" s="69">
        <f>データ!EE7</f>
        <v>63.5</v>
      </c>
      <c r="DW79" s="70"/>
      <c r="DX79" s="70"/>
      <c r="DY79" s="70"/>
      <c r="DZ79" s="70"/>
      <c r="EA79" s="70"/>
      <c r="EB79" s="70"/>
      <c r="EC79" s="70"/>
      <c r="ED79" s="70"/>
      <c r="EE79" s="70"/>
      <c r="EF79" s="70"/>
      <c r="EG79" s="70"/>
      <c r="EH79" s="70"/>
      <c r="EI79" s="70"/>
      <c r="EJ79" s="71"/>
      <c r="EK79" s="69">
        <f>データ!EF7</f>
        <v>64.900000000000006</v>
      </c>
      <c r="EL79" s="70"/>
      <c r="EM79" s="70"/>
      <c r="EN79" s="70"/>
      <c r="EO79" s="70"/>
      <c r="EP79" s="70"/>
      <c r="EQ79" s="70"/>
      <c r="ER79" s="70"/>
      <c r="ES79" s="70"/>
      <c r="ET79" s="70"/>
      <c r="EU79" s="70"/>
      <c r="EV79" s="70"/>
      <c r="EW79" s="70"/>
      <c r="EX79" s="70"/>
      <c r="EY79" s="71"/>
      <c r="EZ79" s="69">
        <f>データ!EG7</f>
        <v>65.7</v>
      </c>
      <c r="FA79" s="70"/>
      <c r="FB79" s="70"/>
      <c r="FC79" s="70"/>
      <c r="FD79" s="70"/>
      <c r="FE79" s="70"/>
      <c r="FF79" s="70"/>
      <c r="FG79" s="70"/>
      <c r="FH79" s="70"/>
      <c r="FI79" s="70"/>
      <c r="FJ79" s="70"/>
      <c r="FK79" s="70"/>
      <c r="FL79" s="70"/>
      <c r="FM79" s="70"/>
      <c r="FN79" s="71"/>
      <c r="FO79" s="69">
        <f>データ!EH7</f>
        <v>66.7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70.400000000000006</v>
      </c>
      <c r="GU79" s="70"/>
      <c r="GV79" s="70"/>
      <c r="GW79" s="70"/>
      <c r="GX79" s="70"/>
      <c r="GY79" s="70"/>
      <c r="GZ79" s="70"/>
      <c r="HA79" s="70"/>
      <c r="HB79" s="70"/>
      <c r="HC79" s="70"/>
      <c r="HD79" s="70"/>
      <c r="HE79" s="70"/>
      <c r="HF79" s="70"/>
      <c r="HG79" s="70"/>
      <c r="HH79" s="71"/>
      <c r="HI79" s="69">
        <f>データ!EP7</f>
        <v>66.900000000000006</v>
      </c>
      <c r="HJ79" s="70"/>
      <c r="HK79" s="70"/>
      <c r="HL79" s="70"/>
      <c r="HM79" s="70"/>
      <c r="HN79" s="70"/>
      <c r="HO79" s="70"/>
      <c r="HP79" s="70"/>
      <c r="HQ79" s="70"/>
      <c r="HR79" s="70"/>
      <c r="HS79" s="70"/>
      <c r="HT79" s="70"/>
      <c r="HU79" s="70"/>
      <c r="HV79" s="70"/>
      <c r="HW79" s="71"/>
      <c r="HX79" s="69">
        <f>データ!EQ7</f>
        <v>70.2</v>
      </c>
      <c r="HY79" s="70"/>
      <c r="HZ79" s="70"/>
      <c r="IA79" s="70"/>
      <c r="IB79" s="70"/>
      <c r="IC79" s="70"/>
      <c r="ID79" s="70"/>
      <c r="IE79" s="70"/>
      <c r="IF79" s="70"/>
      <c r="IG79" s="70"/>
      <c r="IH79" s="70"/>
      <c r="II79" s="70"/>
      <c r="IJ79" s="70"/>
      <c r="IK79" s="70"/>
      <c r="IL79" s="71"/>
      <c r="IM79" s="69">
        <f>データ!ER7</f>
        <v>70</v>
      </c>
      <c r="IN79" s="70"/>
      <c r="IO79" s="70"/>
      <c r="IP79" s="70"/>
      <c r="IQ79" s="70"/>
      <c r="IR79" s="70"/>
      <c r="IS79" s="70"/>
      <c r="IT79" s="70"/>
      <c r="IU79" s="70"/>
      <c r="IV79" s="70"/>
      <c r="IW79" s="70"/>
      <c r="IX79" s="70"/>
      <c r="IY79" s="70"/>
      <c r="IZ79" s="70"/>
      <c r="JA79" s="71"/>
      <c r="JB79" s="69">
        <f>データ!ES7</f>
        <v>73.8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48947297</v>
      </c>
      <c r="KH79" s="67"/>
      <c r="KI79" s="67"/>
      <c r="KJ79" s="67"/>
      <c r="KK79" s="67"/>
      <c r="KL79" s="67"/>
      <c r="KM79" s="67"/>
      <c r="KN79" s="67"/>
      <c r="KO79" s="67"/>
      <c r="KP79" s="67"/>
      <c r="KQ79" s="67"/>
      <c r="KR79" s="67"/>
      <c r="KS79" s="67"/>
      <c r="KT79" s="67"/>
      <c r="KU79" s="68"/>
      <c r="KV79" s="66">
        <f>データ!FA7</f>
        <v>49193552</v>
      </c>
      <c r="KW79" s="67"/>
      <c r="KX79" s="67"/>
      <c r="KY79" s="67"/>
      <c r="KZ79" s="67"/>
      <c r="LA79" s="67"/>
      <c r="LB79" s="67"/>
      <c r="LC79" s="67"/>
      <c r="LD79" s="67"/>
      <c r="LE79" s="67"/>
      <c r="LF79" s="67"/>
      <c r="LG79" s="67"/>
      <c r="LH79" s="67"/>
      <c r="LI79" s="67"/>
      <c r="LJ79" s="68"/>
      <c r="LK79" s="66">
        <f>データ!FB7</f>
        <v>49823745</v>
      </c>
      <c r="LL79" s="67"/>
      <c r="LM79" s="67"/>
      <c r="LN79" s="67"/>
      <c r="LO79" s="67"/>
      <c r="LP79" s="67"/>
      <c r="LQ79" s="67"/>
      <c r="LR79" s="67"/>
      <c r="LS79" s="67"/>
      <c r="LT79" s="67"/>
      <c r="LU79" s="67"/>
      <c r="LV79" s="67"/>
      <c r="LW79" s="67"/>
      <c r="LX79" s="67"/>
      <c r="LY79" s="68"/>
      <c r="LZ79" s="66">
        <f>データ!FC7</f>
        <v>50480061</v>
      </c>
      <c r="MA79" s="67"/>
      <c r="MB79" s="67"/>
      <c r="MC79" s="67"/>
      <c r="MD79" s="67"/>
      <c r="ME79" s="67"/>
      <c r="MF79" s="67"/>
      <c r="MG79" s="67"/>
      <c r="MH79" s="67"/>
      <c r="MI79" s="67"/>
      <c r="MJ79" s="67"/>
      <c r="MK79" s="67"/>
      <c r="ML79" s="67"/>
      <c r="MM79" s="67"/>
      <c r="MN79" s="68"/>
      <c r="MO79" s="66">
        <f>データ!FD7</f>
        <v>50941552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YiaUY5uenfTTIucXS034og8WbfczXsjcHOPo9yOWFHEpOhzj9mzZ06KX4dnX9h5uPmGRsW3OqhzDodLgabITQ==" saltValue="jJDVEtIDU2b1O+rBZ7+0c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112</v>
      </c>
      <c r="AJ4" s="160"/>
      <c r="AK4" s="160"/>
      <c r="AL4" s="160"/>
      <c r="AM4" s="160"/>
      <c r="AN4" s="160"/>
      <c r="AO4" s="160"/>
      <c r="AP4" s="160"/>
      <c r="AQ4" s="160"/>
      <c r="AR4" s="160"/>
      <c r="AS4" s="161"/>
      <c r="AT4" s="158" t="s">
        <v>113</v>
      </c>
      <c r="AU4" s="157"/>
      <c r="AV4" s="157"/>
      <c r="AW4" s="157"/>
      <c r="AX4" s="157"/>
      <c r="AY4" s="157"/>
      <c r="AZ4" s="157"/>
      <c r="BA4" s="157"/>
      <c r="BB4" s="157"/>
      <c r="BC4" s="157"/>
      <c r="BD4" s="157"/>
      <c r="BE4" s="158" t="s">
        <v>114</v>
      </c>
      <c r="BF4" s="157"/>
      <c r="BG4" s="157"/>
      <c r="BH4" s="157"/>
      <c r="BI4" s="157"/>
      <c r="BJ4" s="157"/>
      <c r="BK4" s="157"/>
      <c r="BL4" s="157"/>
      <c r="BM4" s="157"/>
      <c r="BN4" s="157"/>
      <c r="BO4" s="157"/>
      <c r="BP4" s="159" t="s">
        <v>115</v>
      </c>
      <c r="BQ4" s="160"/>
      <c r="BR4" s="160"/>
      <c r="BS4" s="160"/>
      <c r="BT4" s="160"/>
      <c r="BU4" s="160"/>
      <c r="BV4" s="160"/>
      <c r="BW4" s="160"/>
      <c r="BX4" s="160"/>
      <c r="BY4" s="160"/>
      <c r="BZ4" s="161"/>
      <c r="CA4" s="157" t="s">
        <v>116</v>
      </c>
      <c r="CB4" s="157"/>
      <c r="CC4" s="157"/>
      <c r="CD4" s="157"/>
      <c r="CE4" s="157"/>
      <c r="CF4" s="157"/>
      <c r="CG4" s="157"/>
      <c r="CH4" s="157"/>
      <c r="CI4" s="157"/>
      <c r="CJ4" s="157"/>
      <c r="CK4" s="157"/>
      <c r="CL4" s="158" t="s">
        <v>117</v>
      </c>
      <c r="CM4" s="157"/>
      <c r="CN4" s="157"/>
      <c r="CO4" s="157"/>
      <c r="CP4" s="157"/>
      <c r="CQ4" s="157"/>
      <c r="CR4" s="157"/>
      <c r="CS4" s="157"/>
      <c r="CT4" s="157"/>
      <c r="CU4" s="157"/>
      <c r="CV4" s="157"/>
      <c r="CW4" s="157" t="s">
        <v>118</v>
      </c>
      <c r="CX4" s="157"/>
      <c r="CY4" s="157"/>
      <c r="CZ4" s="157"/>
      <c r="DA4" s="157"/>
      <c r="DB4" s="157"/>
      <c r="DC4" s="157"/>
      <c r="DD4" s="157"/>
      <c r="DE4" s="157"/>
      <c r="DF4" s="157"/>
      <c r="DG4" s="157"/>
      <c r="DH4" s="157" t="s">
        <v>119</v>
      </c>
      <c r="DI4" s="157"/>
      <c r="DJ4" s="157"/>
      <c r="DK4" s="157"/>
      <c r="DL4" s="157"/>
      <c r="DM4" s="157"/>
      <c r="DN4" s="157"/>
      <c r="DO4" s="157"/>
      <c r="DP4" s="157"/>
      <c r="DQ4" s="157"/>
      <c r="DR4" s="157"/>
      <c r="DS4" s="158" t="s">
        <v>120</v>
      </c>
      <c r="DT4" s="157"/>
      <c r="DU4" s="157"/>
      <c r="DV4" s="157"/>
      <c r="DW4" s="157"/>
      <c r="DX4" s="157"/>
      <c r="DY4" s="157"/>
      <c r="DZ4" s="157"/>
      <c r="EA4" s="157"/>
      <c r="EB4" s="157"/>
      <c r="EC4" s="157"/>
      <c r="ED4" s="159" t="s">
        <v>121</v>
      </c>
      <c r="EE4" s="160"/>
      <c r="EF4" s="160"/>
      <c r="EG4" s="160"/>
      <c r="EH4" s="160"/>
      <c r="EI4" s="160"/>
      <c r="EJ4" s="160"/>
      <c r="EK4" s="160"/>
      <c r="EL4" s="160"/>
      <c r="EM4" s="160"/>
      <c r="EN4" s="161"/>
      <c r="EO4" s="157" t="s">
        <v>122</v>
      </c>
      <c r="EP4" s="157"/>
      <c r="EQ4" s="157"/>
      <c r="ER4" s="157"/>
      <c r="ES4" s="157"/>
      <c r="ET4" s="157"/>
      <c r="EU4" s="157"/>
      <c r="EV4" s="157"/>
      <c r="EW4" s="157"/>
      <c r="EX4" s="157"/>
      <c r="EY4" s="157"/>
      <c r="EZ4" s="157" t="s">
        <v>123</v>
      </c>
      <c r="FA4" s="157"/>
      <c r="FB4" s="157"/>
      <c r="FC4" s="157"/>
      <c r="FD4" s="157"/>
      <c r="FE4" s="157"/>
      <c r="FF4" s="157"/>
      <c r="FG4" s="157"/>
      <c r="FH4" s="157"/>
      <c r="FI4" s="157"/>
      <c r="FJ4" s="15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151</v>
      </c>
      <c r="AX5" s="49" t="s">
        <v>162</v>
      </c>
      <c r="AY5" s="49" t="s">
        <v>153</v>
      </c>
      <c r="AZ5" s="49" t="s">
        <v>154</v>
      </c>
      <c r="BA5" s="49" t="s">
        <v>155</v>
      </c>
      <c r="BB5" s="49" t="s">
        <v>156</v>
      </c>
      <c r="BC5" s="49" t="s">
        <v>157</v>
      </c>
      <c r="BD5" s="49" t="s">
        <v>158</v>
      </c>
      <c r="BE5" s="49" t="s">
        <v>163</v>
      </c>
      <c r="BF5" s="49" t="s">
        <v>164</v>
      </c>
      <c r="BG5" s="49" t="s">
        <v>161</v>
      </c>
      <c r="BH5" s="49" t="s">
        <v>165</v>
      </c>
      <c r="BI5" s="49" t="s">
        <v>166</v>
      </c>
      <c r="BJ5" s="49" t="s">
        <v>153</v>
      </c>
      <c r="BK5" s="49" t="s">
        <v>154</v>
      </c>
      <c r="BL5" s="49" t="s">
        <v>155</v>
      </c>
      <c r="BM5" s="49" t="s">
        <v>156</v>
      </c>
      <c r="BN5" s="49" t="s">
        <v>157</v>
      </c>
      <c r="BO5" s="49" t="s">
        <v>158</v>
      </c>
      <c r="BP5" s="49" t="s">
        <v>167</v>
      </c>
      <c r="BQ5" s="49" t="s">
        <v>164</v>
      </c>
      <c r="BR5" s="49" t="s">
        <v>161</v>
      </c>
      <c r="BS5" s="49" t="s">
        <v>168</v>
      </c>
      <c r="BT5" s="49" t="s">
        <v>162</v>
      </c>
      <c r="BU5" s="49" t="s">
        <v>153</v>
      </c>
      <c r="BV5" s="49" t="s">
        <v>154</v>
      </c>
      <c r="BW5" s="49" t="s">
        <v>155</v>
      </c>
      <c r="BX5" s="49" t="s">
        <v>156</v>
      </c>
      <c r="BY5" s="49" t="s">
        <v>157</v>
      </c>
      <c r="BZ5" s="49" t="s">
        <v>158</v>
      </c>
      <c r="CA5" s="49" t="s">
        <v>167</v>
      </c>
      <c r="CB5" s="49" t="s">
        <v>149</v>
      </c>
      <c r="CC5" s="49" t="s">
        <v>150</v>
      </c>
      <c r="CD5" s="49" t="s">
        <v>168</v>
      </c>
      <c r="CE5" s="49" t="s">
        <v>169</v>
      </c>
      <c r="CF5" s="49" t="s">
        <v>153</v>
      </c>
      <c r="CG5" s="49" t="s">
        <v>154</v>
      </c>
      <c r="CH5" s="49" t="s">
        <v>155</v>
      </c>
      <c r="CI5" s="49" t="s">
        <v>156</v>
      </c>
      <c r="CJ5" s="49" t="s">
        <v>157</v>
      </c>
      <c r="CK5" s="49" t="s">
        <v>158</v>
      </c>
      <c r="CL5" s="49" t="s">
        <v>167</v>
      </c>
      <c r="CM5" s="49" t="s">
        <v>170</v>
      </c>
      <c r="CN5" s="49" t="s">
        <v>171</v>
      </c>
      <c r="CO5" s="49" t="s">
        <v>151</v>
      </c>
      <c r="CP5" s="49" t="s">
        <v>166</v>
      </c>
      <c r="CQ5" s="49" t="s">
        <v>153</v>
      </c>
      <c r="CR5" s="49" t="s">
        <v>154</v>
      </c>
      <c r="CS5" s="49" t="s">
        <v>155</v>
      </c>
      <c r="CT5" s="49" t="s">
        <v>156</v>
      </c>
      <c r="CU5" s="49" t="s">
        <v>157</v>
      </c>
      <c r="CV5" s="49" t="s">
        <v>158</v>
      </c>
      <c r="CW5" s="49" t="s">
        <v>167</v>
      </c>
      <c r="CX5" s="49" t="s">
        <v>164</v>
      </c>
      <c r="CY5" s="49" t="s">
        <v>161</v>
      </c>
      <c r="CZ5" s="49" t="s">
        <v>151</v>
      </c>
      <c r="DA5" s="49" t="s">
        <v>162</v>
      </c>
      <c r="DB5" s="49" t="s">
        <v>153</v>
      </c>
      <c r="DC5" s="49" t="s">
        <v>154</v>
      </c>
      <c r="DD5" s="49" t="s">
        <v>155</v>
      </c>
      <c r="DE5" s="49" t="s">
        <v>156</v>
      </c>
      <c r="DF5" s="49" t="s">
        <v>157</v>
      </c>
      <c r="DG5" s="49" t="s">
        <v>158</v>
      </c>
      <c r="DH5" s="49" t="s">
        <v>167</v>
      </c>
      <c r="DI5" s="49" t="s">
        <v>164</v>
      </c>
      <c r="DJ5" s="49" t="s">
        <v>150</v>
      </c>
      <c r="DK5" s="49" t="s">
        <v>151</v>
      </c>
      <c r="DL5" s="49" t="s">
        <v>172</v>
      </c>
      <c r="DM5" s="49" t="s">
        <v>153</v>
      </c>
      <c r="DN5" s="49" t="s">
        <v>154</v>
      </c>
      <c r="DO5" s="49" t="s">
        <v>155</v>
      </c>
      <c r="DP5" s="49" t="s">
        <v>156</v>
      </c>
      <c r="DQ5" s="49" t="s">
        <v>157</v>
      </c>
      <c r="DR5" s="49" t="s">
        <v>158</v>
      </c>
      <c r="DS5" s="49" t="s">
        <v>167</v>
      </c>
      <c r="DT5" s="49" t="s">
        <v>149</v>
      </c>
      <c r="DU5" s="49" t="s">
        <v>173</v>
      </c>
      <c r="DV5" s="49" t="s">
        <v>168</v>
      </c>
      <c r="DW5" s="49" t="s">
        <v>169</v>
      </c>
      <c r="DX5" s="49" t="s">
        <v>153</v>
      </c>
      <c r="DY5" s="49" t="s">
        <v>154</v>
      </c>
      <c r="DZ5" s="49" t="s">
        <v>155</v>
      </c>
      <c r="EA5" s="49" t="s">
        <v>156</v>
      </c>
      <c r="EB5" s="49" t="s">
        <v>157</v>
      </c>
      <c r="EC5" s="49" t="s">
        <v>158</v>
      </c>
      <c r="ED5" s="49" t="s">
        <v>167</v>
      </c>
      <c r="EE5" s="49" t="s">
        <v>174</v>
      </c>
      <c r="EF5" s="49" t="s">
        <v>150</v>
      </c>
      <c r="EG5" s="49" t="s">
        <v>151</v>
      </c>
      <c r="EH5" s="49" t="s">
        <v>162</v>
      </c>
      <c r="EI5" s="49" t="s">
        <v>153</v>
      </c>
      <c r="EJ5" s="49" t="s">
        <v>154</v>
      </c>
      <c r="EK5" s="49" t="s">
        <v>155</v>
      </c>
      <c r="EL5" s="49" t="s">
        <v>156</v>
      </c>
      <c r="EM5" s="49" t="s">
        <v>157</v>
      </c>
      <c r="EN5" s="49" t="s">
        <v>158</v>
      </c>
      <c r="EO5" s="49" t="s">
        <v>159</v>
      </c>
      <c r="EP5" s="49" t="s">
        <v>164</v>
      </c>
      <c r="EQ5" s="49" t="s">
        <v>161</v>
      </c>
      <c r="ER5" s="49" t="s">
        <v>175</v>
      </c>
      <c r="ES5" s="49" t="s">
        <v>169</v>
      </c>
      <c r="ET5" s="49" t="s">
        <v>153</v>
      </c>
      <c r="EU5" s="49" t="s">
        <v>154</v>
      </c>
      <c r="EV5" s="49" t="s">
        <v>155</v>
      </c>
      <c r="EW5" s="49" t="s">
        <v>156</v>
      </c>
      <c r="EX5" s="49" t="s">
        <v>157</v>
      </c>
      <c r="EY5" s="49" t="s">
        <v>176</v>
      </c>
      <c r="EZ5" s="49" t="s">
        <v>177</v>
      </c>
      <c r="FA5" s="49" t="s">
        <v>164</v>
      </c>
      <c r="FB5" s="49" t="s">
        <v>178</v>
      </c>
      <c r="FC5" s="49" t="s">
        <v>179</v>
      </c>
      <c r="FD5" s="49" t="s">
        <v>172</v>
      </c>
      <c r="FE5" s="49" t="s">
        <v>153</v>
      </c>
      <c r="FF5" s="49" t="s">
        <v>154</v>
      </c>
      <c r="FG5" s="49" t="s">
        <v>155</v>
      </c>
      <c r="FH5" s="49" t="s">
        <v>156</v>
      </c>
      <c r="FI5" s="49" t="s">
        <v>157</v>
      </c>
      <c r="FJ5" s="49" t="s">
        <v>158</v>
      </c>
    </row>
    <row r="6" spans="1:166" s="54" customFormat="1" x14ac:dyDescent="0.15">
      <c r="A6" s="35" t="s">
        <v>180</v>
      </c>
      <c r="B6" s="50">
        <f>B8</f>
        <v>2022</v>
      </c>
      <c r="C6" s="50">
        <f t="shared" ref="C6:M6" si="2">C8</f>
        <v>24422</v>
      </c>
      <c r="D6" s="50">
        <f t="shared" si="2"/>
        <v>46</v>
      </c>
      <c r="E6" s="50">
        <f t="shared" si="2"/>
        <v>6</v>
      </c>
      <c r="F6" s="50">
        <f t="shared" si="2"/>
        <v>0</v>
      </c>
      <c r="G6" s="50">
        <f t="shared" si="2"/>
        <v>1</v>
      </c>
      <c r="H6" s="154" t="str">
        <f>IF(H8&lt;&gt;I8,H8,"")&amp;IF(I8&lt;&gt;J8,I8,"")&amp;"　"&amp;J8</f>
        <v>青森県五戸町　国保五戸総合病院</v>
      </c>
      <c r="I6" s="155"/>
      <c r="J6" s="156"/>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9</v>
      </c>
      <c r="R6" s="50" t="str">
        <f t="shared" si="3"/>
        <v>-</v>
      </c>
      <c r="S6" s="50" t="str">
        <f t="shared" si="3"/>
        <v>訓</v>
      </c>
      <c r="T6" s="50" t="str">
        <f t="shared" si="3"/>
        <v>救</v>
      </c>
      <c r="U6" s="51">
        <f>U8</f>
        <v>16088</v>
      </c>
      <c r="V6" s="51">
        <f>V8</f>
        <v>12530</v>
      </c>
      <c r="W6" s="50" t="str">
        <f>W8</f>
        <v>非該当</v>
      </c>
      <c r="X6" s="50" t="str">
        <f t="shared" ref="X6" si="4">X8</f>
        <v>非該当</v>
      </c>
      <c r="Y6" s="50" t="str">
        <f t="shared" si="3"/>
        <v>１０：１</v>
      </c>
      <c r="Z6" s="51">
        <f t="shared" si="3"/>
        <v>165</v>
      </c>
      <c r="AA6" s="51" t="str">
        <f t="shared" si="3"/>
        <v>-</v>
      </c>
      <c r="AB6" s="51" t="str">
        <f t="shared" si="3"/>
        <v>-</v>
      </c>
      <c r="AC6" s="51" t="str">
        <f t="shared" si="3"/>
        <v>-</v>
      </c>
      <c r="AD6" s="51" t="str">
        <f t="shared" si="3"/>
        <v>-</v>
      </c>
      <c r="AE6" s="51">
        <f t="shared" si="3"/>
        <v>165</v>
      </c>
      <c r="AF6" s="51">
        <f t="shared" si="3"/>
        <v>99</v>
      </c>
      <c r="AG6" s="51" t="str">
        <f t="shared" si="3"/>
        <v>-</v>
      </c>
      <c r="AH6" s="51">
        <f t="shared" si="3"/>
        <v>99</v>
      </c>
      <c r="AI6" s="52">
        <f>IF(AI8="-",NA(),AI8)</f>
        <v>101.8</v>
      </c>
      <c r="AJ6" s="52">
        <f t="shared" ref="AJ6:AR6" si="5">IF(AJ8="-",NA(),AJ8)</f>
        <v>92.5</v>
      </c>
      <c r="AK6" s="52">
        <f t="shared" si="5"/>
        <v>85.8</v>
      </c>
      <c r="AL6" s="52">
        <f t="shared" si="5"/>
        <v>97.8</v>
      </c>
      <c r="AM6" s="52">
        <f t="shared" si="5"/>
        <v>118</v>
      </c>
      <c r="AN6" s="52">
        <f t="shared" si="5"/>
        <v>97.2</v>
      </c>
      <c r="AO6" s="52">
        <f t="shared" si="5"/>
        <v>96.9</v>
      </c>
      <c r="AP6" s="52">
        <f t="shared" si="5"/>
        <v>100.6</v>
      </c>
      <c r="AQ6" s="52">
        <f t="shared" si="5"/>
        <v>105.9</v>
      </c>
      <c r="AR6" s="52">
        <f t="shared" si="5"/>
        <v>104.3</v>
      </c>
      <c r="AS6" s="52" t="str">
        <f>IF(AS8="-","【-】","【"&amp;SUBSTITUTE(TEXT(AS8,"#,##0.0"),"-","△")&amp;"】")</f>
        <v>【103.5】</v>
      </c>
      <c r="AT6" s="52">
        <f>IF(AT8="-",NA(),AT8)</f>
        <v>96.9</v>
      </c>
      <c r="AU6" s="52">
        <f t="shared" ref="AU6:BC6" si="6">IF(AU8="-",NA(),AU8)</f>
        <v>87.5</v>
      </c>
      <c r="AV6" s="52">
        <f t="shared" si="6"/>
        <v>79.7</v>
      </c>
      <c r="AW6" s="52">
        <f t="shared" si="6"/>
        <v>82.6</v>
      </c>
      <c r="AX6" s="52">
        <f t="shared" si="6"/>
        <v>74.900000000000006</v>
      </c>
      <c r="AY6" s="52">
        <f t="shared" si="6"/>
        <v>84</v>
      </c>
      <c r="AZ6" s="52">
        <f t="shared" si="6"/>
        <v>84.3</v>
      </c>
      <c r="BA6" s="52">
        <f t="shared" si="6"/>
        <v>80.7</v>
      </c>
      <c r="BB6" s="52">
        <f t="shared" si="6"/>
        <v>82.2</v>
      </c>
      <c r="BC6" s="52">
        <f t="shared" si="6"/>
        <v>81.7</v>
      </c>
      <c r="BD6" s="52" t="str">
        <f>IF(BD8="-","【-】","【"&amp;SUBSTITUTE(TEXT(BD8,"#,##0.0"),"-","△")&amp;"】")</f>
        <v>【86.4】</v>
      </c>
      <c r="BE6" s="52">
        <f>IF(BE8="-",NA(),BE8)</f>
        <v>89.8</v>
      </c>
      <c r="BF6" s="52">
        <f t="shared" ref="BF6:BN6" si="7">IF(BF8="-",NA(),BF8)</f>
        <v>80.099999999999994</v>
      </c>
      <c r="BG6" s="52">
        <f t="shared" si="7"/>
        <v>71.900000000000006</v>
      </c>
      <c r="BH6" s="52">
        <f t="shared" si="7"/>
        <v>74.599999999999994</v>
      </c>
      <c r="BI6" s="52">
        <f t="shared" si="7"/>
        <v>66.599999999999994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79.5</v>
      </c>
      <c r="BQ6" s="52">
        <f t="shared" ref="BQ6:BY6" si="8">IF(BQ8="-",NA(),BQ8)</f>
        <v>66.3</v>
      </c>
      <c r="BR6" s="52">
        <f t="shared" si="8"/>
        <v>52.7</v>
      </c>
      <c r="BS6" s="52">
        <f t="shared" si="8"/>
        <v>54</v>
      </c>
      <c r="BT6" s="52">
        <f t="shared" si="8"/>
        <v>43.6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31078</v>
      </c>
      <c r="CB6" s="53">
        <f t="shared" ref="CB6:CJ6" si="9">IF(CB8="-",NA(),CB8)</f>
        <v>31806</v>
      </c>
      <c r="CC6" s="53">
        <f t="shared" si="9"/>
        <v>33576</v>
      </c>
      <c r="CD6" s="53">
        <f t="shared" si="9"/>
        <v>33861</v>
      </c>
      <c r="CE6" s="53">
        <f t="shared" si="9"/>
        <v>35147</v>
      </c>
      <c r="CF6" s="53">
        <f t="shared" si="9"/>
        <v>34924</v>
      </c>
      <c r="CG6" s="53">
        <f t="shared" si="9"/>
        <v>35788</v>
      </c>
      <c r="CH6" s="53">
        <f t="shared" si="9"/>
        <v>37855</v>
      </c>
      <c r="CI6" s="53">
        <f t="shared" si="9"/>
        <v>39289</v>
      </c>
      <c r="CJ6" s="53">
        <f t="shared" si="9"/>
        <v>40846</v>
      </c>
      <c r="CK6" s="52" t="str">
        <f>IF(CK8="-","【-】","【"&amp;SUBSTITUTE(TEXT(CK8,"#,##0"),"-","△")&amp;"】")</f>
        <v>【61,837】</v>
      </c>
      <c r="CL6" s="53">
        <f>IF(CL8="-",NA(),CL8)</f>
        <v>6085</v>
      </c>
      <c r="CM6" s="53">
        <f t="shared" ref="CM6:CU6" si="10">IF(CM8="-",NA(),CM8)</f>
        <v>6054</v>
      </c>
      <c r="CN6" s="53">
        <f t="shared" si="10"/>
        <v>6481</v>
      </c>
      <c r="CO6" s="53">
        <f t="shared" si="10"/>
        <v>6558</v>
      </c>
      <c r="CP6" s="53">
        <f t="shared" si="10"/>
        <v>7145</v>
      </c>
      <c r="CQ6" s="53">
        <f t="shared" si="10"/>
        <v>10244</v>
      </c>
      <c r="CR6" s="53">
        <f t="shared" si="10"/>
        <v>10602</v>
      </c>
      <c r="CS6" s="53">
        <f t="shared" si="10"/>
        <v>11234</v>
      </c>
      <c r="CT6" s="53">
        <f t="shared" si="10"/>
        <v>11512</v>
      </c>
      <c r="CU6" s="53">
        <f t="shared" si="10"/>
        <v>11831</v>
      </c>
      <c r="CV6" s="52" t="str">
        <f>IF(CV8="-","【-】","【"&amp;SUBSTITUTE(TEXT(CV8,"#,##0"),"-","△")&amp;"】")</f>
        <v>【17,600】</v>
      </c>
      <c r="CW6" s="52">
        <f>IF(CW8="-",NA(),CW8)</f>
        <v>52.4</v>
      </c>
      <c r="CX6" s="52">
        <f t="shared" ref="CX6:DF6" si="11">IF(CX8="-",NA(),CX8)</f>
        <v>57.6</v>
      </c>
      <c r="CY6" s="52">
        <f t="shared" si="11"/>
        <v>62.8</v>
      </c>
      <c r="CZ6" s="52">
        <f t="shared" si="11"/>
        <v>61.2</v>
      </c>
      <c r="DA6" s="52">
        <f t="shared" si="11"/>
        <v>66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11.1</v>
      </c>
      <c r="DI6" s="52">
        <f t="shared" ref="DI6:DQ6" si="12">IF(DI8="-",NA(),DI8)</f>
        <v>11.4</v>
      </c>
      <c r="DJ6" s="52">
        <f t="shared" si="12"/>
        <v>11.1</v>
      </c>
      <c r="DK6" s="52">
        <f t="shared" si="12"/>
        <v>11.3</v>
      </c>
      <c r="DL6" s="52">
        <f t="shared" si="12"/>
        <v>10.5</v>
      </c>
      <c r="DM6" s="52">
        <f t="shared" si="12"/>
        <v>17.7</v>
      </c>
      <c r="DN6" s="52">
        <f t="shared" si="12"/>
        <v>17.5</v>
      </c>
      <c r="DO6" s="52">
        <f t="shared" si="12"/>
        <v>17.5</v>
      </c>
      <c r="DP6" s="52">
        <f t="shared" si="12"/>
        <v>17.3</v>
      </c>
      <c r="DQ6" s="52">
        <f t="shared" si="12"/>
        <v>17.899999999999999</v>
      </c>
      <c r="DR6" s="52" t="str">
        <f>IF(DR8="-","【-】","【"&amp;SUBSTITUTE(TEXT(DR8,"#,##0.0"),"-","△")&amp;"】")</f>
        <v>【25.1】</v>
      </c>
      <c r="DS6" s="52">
        <f>IF(DS8="-",NA(),DS8)</f>
        <v>190.1</v>
      </c>
      <c r="DT6" s="52">
        <f t="shared" ref="DT6:EB6" si="13">IF(DT8="-",NA(),DT8)</f>
        <v>211.4</v>
      </c>
      <c r="DU6" s="52">
        <f t="shared" si="13"/>
        <v>238.5</v>
      </c>
      <c r="DV6" s="52">
        <f t="shared" si="13"/>
        <v>226.1</v>
      </c>
      <c r="DW6" s="52">
        <f t="shared" si="13"/>
        <v>229.8</v>
      </c>
      <c r="DX6" s="52">
        <f t="shared" si="13"/>
        <v>117.1</v>
      </c>
      <c r="DY6" s="52">
        <f t="shared" si="13"/>
        <v>120.5</v>
      </c>
      <c r="DZ6" s="52">
        <f t="shared" si="13"/>
        <v>124.2</v>
      </c>
      <c r="EA6" s="52">
        <f t="shared" si="13"/>
        <v>121.6</v>
      </c>
      <c r="EB6" s="52">
        <f t="shared" si="13"/>
        <v>118.9</v>
      </c>
      <c r="EC6" s="52" t="str">
        <f>IF(EC8="-","【-】","【"&amp;SUBSTITUTE(TEXT(EC8,"#,##0.0"),"-","△")&amp;"】")</f>
        <v>【63.0】</v>
      </c>
      <c r="ED6" s="52">
        <f>IF(ED8="-",NA(),ED8)</f>
        <v>62.3</v>
      </c>
      <c r="EE6" s="52">
        <f t="shared" ref="EE6:EM6" si="14">IF(EE8="-",NA(),EE8)</f>
        <v>63.5</v>
      </c>
      <c r="EF6" s="52">
        <f t="shared" si="14"/>
        <v>64.900000000000006</v>
      </c>
      <c r="EG6" s="52">
        <f t="shared" si="14"/>
        <v>65.7</v>
      </c>
      <c r="EH6" s="52">
        <f t="shared" si="14"/>
        <v>66.7</v>
      </c>
      <c r="EI6" s="52">
        <f t="shared" si="14"/>
        <v>54.1</v>
      </c>
      <c r="EJ6" s="52">
        <f t="shared" si="14"/>
        <v>54.6</v>
      </c>
      <c r="EK6" s="52">
        <f t="shared" si="14"/>
        <v>56.9</v>
      </c>
      <c r="EL6" s="52">
        <f t="shared" si="14"/>
        <v>58.1</v>
      </c>
      <c r="EM6" s="52">
        <f t="shared" si="14"/>
        <v>59.4</v>
      </c>
      <c r="EN6" s="52" t="str">
        <f>IF(EN8="-","【-】","【"&amp;SUBSTITUTE(TEXT(EN8,"#,##0.0"),"-","△")&amp;"】")</f>
        <v>【56.4】</v>
      </c>
      <c r="EO6" s="52">
        <f>IF(EO8="-",NA(),EO8)</f>
        <v>70.400000000000006</v>
      </c>
      <c r="EP6" s="52">
        <f t="shared" ref="EP6:EX6" si="15">IF(EP8="-",NA(),EP8)</f>
        <v>66.900000000000006</v>
      </c>
      <c r="EQ6" s="52">
        <f t="shared" si="15"/>
        <v>70.2</v>
      </c>
      <c r="ER6" s="52">
        <f t="shared" si="15"/>
        <v>70</v>
      </c>
      <c r="ES6" s="52">
        <f t="shared" si="15"/>
        <v>73.8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48947297</v>
      </c>
      <c r="FA6" s="53">
        <f t="shared" ref="FA6:FI6" si="16">IF(FA8="-",NA(),FA8)</f>
        <v>49193552</v>
      </c>
      <c r="FB6" s="53">
        <f t="shared" si="16"/>
        <v>49823745</v>
      </c>
      <c r="FC6" s="53">
        <f t="shared" si="16"/>
        <v>50480061</v>
      </c>
      <c r="FD6" s="53">
        <f t="shared" si="16"/>
        <v>50941552</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181</v>
      </c>
      <c r="B7" s="50">
        <f t="shared" ref="B7:AH7" si="17">B8</f>
        <v>2022</v>
      </c>
      <c r="C7" s="50">
        <f t="shared" si="17"/>
        <v>24422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9</v>
      </c>
      <c r="R7" s="50" t="str">
        <f t="shared" si="17"/>
        <v>-</v>
      </c>
      <c r="S7" s="50" t="str">
        <f t="shared" si="17"/>
        <v>訓</v>
      </c>
      <c r="T7" s="50" t="str">
        <f t="shared" si="17"/>
        <v>救</v>
      </c>
      <c r="U7" s="51">
        <f>U8</f>
        <v>16088</v>
      </c>
      <c r="V7" s="51">
        <f>V8</f>
        <v>12530</v>
      </c>
      <c r="W7" s="50" t="str">
        <f>W8</f>
        <v>非該当</v>
      </c>
      <c r="X7" s="50" t="str">
        <f t="shared" si="17"/>
        <v>非該当</v>
      </c>
      <c r="Y7" s="50" t="str">
        <f t="shared" si="17"/>
        <v>１０：１</v>
      </c>
      <c r="Z7" s="51">
        <f t="shared" si="17"/>
        <v>165</v>
      </c>
      <c r="AA7" s="51" t="str">
        <f t="shared" si="17"/>
        <v>-</v>
      </c>
      <c r="AB7" s="51" t="str">
        <f t="shared" si="17"/>
        <v>-</v>
      </c>
      <c r="AC7" s="51" t="str">
        <f t="shared" si="17"/>
        <v>-</v>
      </c>
      <c r="AD7" s="51" t="str">
        <f t="shared" si="17"/>
        <v>-</v>
      </c>
      <c r="AE7" s="51">
        <f t="shared" si="17"/>
        <v>165</v>
      </c>
      <c r="AF7" s="51">
        <f t="shared" si="17"/>
        <v>99</v>
      </c>
      <c r="AG7" s="51" t="str">
        <f t="shared" si="17"/>
        <v>-</v>
      </c>
      <c r="AH7" s="51">
        <f t="shared" si="17"/>
        <v>99</v>
      </c>
      <c r="AI7" s="52">
        <f>AI8</f>
        <v>101.8</v>
      </c>
      <c r="AJ7" s="52">
        <f t="shared" ref="AJ7:AR7" si="18">AJ8</f>
        <v>92.5</v>
      </c>
      <c r="AK7" s="52">
        <f t="shared" si="18"/>
        <v>85.8</v>
      </c>
      <c r="AL7" s="52">
        <f t="shared" si="18"/>
        <v>97.8</v>
      </c>
      <c r="AM7" s="52">
        <f t="shared" si="18"/>
        <v>118</v>
      </c>
      <c r="AN7" s="52">
        <f t="shared" si="18"/>
        <v>97.2</v>
      </c>
      <c r="AO7" s="52">
        <f t="shared" si="18"/>
        <v>96.9</v>
      </c>
      <c r="AP7" s="52">
        <f t="shared" si="18"/>
        <v>100.6</v>
      </c>
      <c r="AQ7" s="52">
        <f t="shared" si="18"/>
        <v>105.9</v>
      </c>
      <c r="AR7" s="52">
        <f t="shared" si="18"/>
        <v>104.3</v>
      </c>
      <c r="AS7" s="52"/>
      <c r="AT7" s="52">
        <f>AT8</f>
        <v>96.9</v>
      </c>
      <c r="AU7" s="52">
        <f t="shared" ref="AU7:BC7" si="19">AU8</f>
        <v>87.5</v>
      </c>
      <c r="AV7" s="52">
        <f t="shared" si="19"/>
        <v>79.7</v>
      </c>
      <c r="AW7" s="52">
        <f t="shared" si="19"/>
        <v>82.6</v>
      </c>
      <c r="AX7" s="52">
        <f t="shared" si="19"/>
        <v>74.900000000000006</v>
      </c>
      <c r="AY7" s="52">
        <f t="shared" si="19"/>
        <v>84</v>
      </c>
      <c r="AZ7" s="52">
        <f t="shared" si="19"/>
        <v>84.3</v>
      </c>
      <c r="BA7" s="52">
        <f t="shared" si="19"/>
        <v>80.7</v>
      </c>
      <c r="BB7" s="52">
        <f t="shared" si="19"/>
        <v>82.2</v>
      </c>
      <c r="BC7" s="52">
        <f t="shared" si="19"/>
        <v>81.7</v>
      </c>
      <c r="BD7" s="52"/>
      <c r="BE7" s="52">
        <f>BE8</f>
        <v>89.8</v>
      </c>
      <c r="BF7" s="52">
        <f t="shared" ref="BF7:BN7" si="20">BF8</f>
        <v>80.099999999999994</v>
      </c>
      <c r="BG7" s="52">
        <f t="shared" si="20"/>
        <v>71.900000000000006</v>
      </c>
      <c r="BH7" s="52">
        <f t="shared" si="20"/>
        <v>74.599999999999994</v>
      </c>
      <c r="BI7" s="52">
        <f t="shared" si="20"/>
        <v>66.599999999999994</v>
      </c>
      <c r="BJ7" s="52">
        <f t="shared" si="20"/>
        <v>80.400000000000006</v>
      </c>
      <c r="BK7" s="52">
        <f t="shared" si="20"/>
        <v>80.599999999999994</v>
      </c>
      <c r="BL7" s="52">
        <f t="shared" si="20"/>
        <v>77.099999999999994</v>
      </c>
      <c r="BM7" s="52">
        <f t="shared" si="20"/>
        <v>78.599999999999994</v>
      </c>
      <c r="BN7" s="52">
        <f t="shared" si="20"/>
        <v>78.099999999999994</v>
      </c>
      <c r="BO7" s="52"/>
      <c r="BP7" s="52">
        <f>BP8</f>
        <v>79.5</v>
      </c>
      <c r="BQ7" s="52">
        <f t="shared" ref="BQ7:BY7" si="21">BQ8</f>
        <v>66.3</v>
      </c>
      <c r="BR7" s="52">
        <f t="shared" si="21"/>
        <v>52.7</v>
      </c>
      <c r="BS7" s="52">
        <f t="shared" si="21"/>
        <v>54</v>
      </c>
      <c r="BT7" s="52">
        <f t="shared" si="21"/>
        <v>43.6</v>
      </c>
      <c r="BU7" s="52">
        <f t="shared" si="21"/>
        <v>70.099999999999994</v>
      </c>
      <c r="BV7" s="52">
        <f t="shared" si="21"/>
        <v>70.400000000000006</v>
      </c>
      <c r="BW7" s="52">
        <f t="shared" si="21"/>
        <v>65.8</v>
      </c>
      <c r="BX7" s="52">
        <f t="shared" si="21"/>
        <v>65</v>
      </c>
      <c r="BY7" s="52">
        <f t="shared" si="21"/>
        <v>63.3</v>
      </c>
      <c r="BZ7" s="52"/>
      <c r="CA7" s="53">
        <f>CA8</f>
        <v>31078</v>
      </c>
      <c r="CB7" s="53">
        <f t="shared" ref="CB7:CJ7" si="22">CB8</f>
        <v>31806</v>
      </c>
      <c r="CC7" s="53">
        <f t="shared" si="22"/>
        <v>33576</v>
      </c>
      <c r="CD7" s="53">
        <f t="shared" si="22"/>
        <v>33861</v>
      </c>
      <c r="CE7" s="53">
        <f t="shared" si="22"/>
        <v>35147</v>
      </c>
      <c r="CF7" s="53">
        <f t="shared" si="22"/>
        <v>34924</v>
      </c>
      <c r="CG7" s="53">
        <f t="shared" si="22"/>
        <v>35788</v>
      </c>
      <c r="CH7" s="53">
        <f t="shared" si="22"/>
        <v>37855</v>
      </c>
      <c r="CI7" s="53">
        <f t="shared" si="22"/>
        <v>39289</v>
      </c>
      <c r="CJ7" s="53">
        <f t="shared" si="22"/>
        <v>40846</v>
      </c>
      <c r="CK7" s="52"/>
      <c r="CL7" s="53">
        <f>CL8</f>
        <v>6085</v>
      </c>
      <c r="CM7" s="53">
        <f t="shared" ref="CM7:CU7" si="23">CM8</f>
        <v>6054</v>
      </c>
      <c r="CN7" s="53">
        <f t="shared" si="23"/>
        <v>6481</v>
      </c>
      <c r="CO7" s="53">
        <f t="shared" si="23"/>
        <v>6558</v>
      </c>
      <c r="CP7" s="53">
        <f t="shared" si="23"/>
        <v>7145</v>
      </c>
      <c r="CQ7" s="53">
        <f t="shared" si="23"/>
        <v>10244</v>
      </c>
      <c r="CR7" s="53">
        <f t="shared" si="23"/>
        <v>10602</v>
      </c>
      <c r="CS7" s="53">
        <f t="shared" si="23"/>
        <v>11234</v>
      </c>
      <c r="CT7" s="53">
        <f t="shared" si="23"/>
        <v>11512</v>
      </c>
      <c r="CU7" s="53">
        <f t="shared" si="23"/>
        <v>11831</v>
      </c>
      <c r="CV7" s="52"/>
      <c r="CW7" s="52">
        <f>CW8</f>
        <v>52.4</v>
      </c>
      <c r="CX7" s="52">
        <f t="shared" ref="CX7:DF7" si="24">CX8</f>
        <v>57.6</v>
      </c>
      <c r="CY7" s="52">
        <f t="shared" si="24"/>
        <v>62.8</v>
      </c>
      <c r="CZ7" s="52">
        <f t="shared" si="24"/>
        <v>61.2</v>
      </c>
      <c r="DA7" s="52">
        <f t="shared" si="24"/>
        <v>66</v>
      </c>
      <c r="DB7" s="52">
        <f t="shared" si="24"/>
        <v>63.7</v>
      </c>
      <c r="DC7" s="52">
        <f t="shared" si="24"/>
        <v>63.3</v>
      </c>
      <c r="DD7" s="52">
        <f t="shared" si="24"/>
        <v>68.5</v>
      </c>
      <c r="DE7" s="52">
        <f t="shared" si="24"/>
        <v>67.099999999999994</v>
      </c>
      <c r="DF7" s="52">
        <f t="shared" si="24"/>
        <v>66.900000000000006</v>
      </c>
      <c r="DG7" s="52"/>
      <c r="DH7" s="52">
        <f>DH8</f>
        <v>11.1</v>
      </c>
      <c r="DI7" s="52">
        <f t="shared" ref="DI7:DQ7" si="25">DI8</f>
        <v>11.4</v>
      </c>
      <c r="DJ7" s="52">
        <f t="shared" si="25"/>
        <v>11.1</v>
      </c>
      <c r="DK7" s="52">
        <f t="shared" si="25"/>
        <v>11.3</v>
      </c>
      <c r="DL7" s="52">
        <f t="shared" si="25"/>
        <v>10.5</v>
      </c>
      <c r="DM7" s="52">
        <f t="shared" si="25"/>
        <v>17.7</v>
      </c>
      <c r="DN7" s="52">
        <f t="shared" si="25"/>
        <v>17.5</v>
      </c>
      <c r="DO7" s="52">
        <f t="shared" si="25"/>
        <v>17.5</v>
      </c>
      <c r="DP7" s="52">
        <f t="shared" si="25"/>
        <v>17.3</v>
      </c>
      <c r="DQ7" s="52">
        <f t="shared" si="25"/>
        <v>17.899999999999999</v>
      </c>
      <c r="DR7" s="52"/>
      <c r="DS7" s="52">
        <f>DS8</f>
        <v>190.1</v>
      </c>
      <c r="DT7" s="52">
        <f t="shared" ref="DT7:EB7" si="26">DT8</f>
        <v>211.4</v>
      </c>
      <c r="DU7" s="52">
        <f t="shared" si="26"/>
        <v>238.5</v>
      </c>
      <c r="DV7" s="52">
        <f t="shared" si="26"/>
        <v>226.1</v>
      </c>
      <c r="DW7" s="52">
        <f t="shared" si="26"/>
        <v>229.8</v>
      </c>
      <c r="DX7" s="52">
        <f t="shared" si="26"/>
        <v>117.1</v>
      </c>
      <c r="DY7" s="52">
        <f t="shared" si="26"/>
        <v>120.5</v>
      </c>
      <c r="DZ7" s="52">
        <f t="shared" si="26"/>
        <v>124.2</v>
      </c>
      <c r="EA7" s="52">
        <f t="shared" si="26"/>
        <v>121.6</v>
      </c>
      <c r="EB7" s="52">
        <f t="shared" si="26"/>
        <v>118.9</v>
      </c>
      <c r="EC7" s="52"/>
      <c r="ED7" s="52">
        <f>ED8</f>
        <v>62.3</v>
      </c>
      <c r="EE7" s="52">
        <f t="shared" ref="EE7:EM7" si="27">EE8</f>
        <v>63.5</v>
      </c>
      <c r="EF7" s="52">
        <f t="shared" si="27"/>
        <v>64.900000000000006</v>
      </c>
      <c r="EG7" s="52">
        <f t="shared" si="27"/>
        <v>65.7</v>
      </c>
      <c r="EH7" s="52">
        <f t="shared" si="27"/>
        <v>66.7</v>
      </c>
      <c r="EI7" s="52">
        <f t="shared" si="27"/>
        <v>54.1</v>
      </c>
      <c r="EJ7" s="52">
        <f t="shared" si="27"/>
        <v>54.6</v>
      </c>
      <c r="EK7" s="52">
        <f t="shared" si="27"/>
        <v>56.9</v>
      </c>
      <c r="EL7" s="52">
        <f t="shared" si="27"/>
        <v>58.1</v>
      </c>
      <c r="EM7" s="52">
        <f t="shared" si="27"/>
        <v>59.4</v>
      </c>
      <c r="EN7" s="52"/>
      <c r="EO7" s="52">
        <f>EO8</f>
        <v>70.400000000000006</v>
      </c>
      <c r="EP7" s="52">
        <f t="shared" ref="EP7:EX7" si="28">EP8</f>
        <v>66.900000000000006</v>
      </c>
      <c r="EQ7" s="52">
        <f t="shared" si="28"/>
        <v>70.2</v>
      </c>
      <c r="ER7" s="52">
        <f t="shared" si="28"/>
        <v>70</v>
      </c>
      <c r="ES7" s="52">
        <f t="shared" si="28"/>
        <v>73.8</v>
      </c>
      <c r="ET7" s="52">
        <f t="shared" si="28"/>
        <v>71.400000000000006</v>
      </c>
      <c r="EU7" s="52">
        <f t="shared" si="28"/>
        <v>71.7</v>
      </c>
      <c r="EV7" s="52">
        <f t="shared" si="28"/>
        <v>72.900000000000006</v>
      </c>
      <c r="EW7" s="52">
        <f t="shared" si="28"/>
        <v>73.900000000000006</v>
      </c>
      <c r="EX7" s="52">
        <f t="shared" si="28"/>
        <v>74.3</v>
      </c>
      <c r="EY7" s="52"/>
      <c r="EZ7" s="53">
        <f>EZ8</f>
        <v>48947297</v>
      </c>
      <c r="FA7" s="53">
        <f t="shared" ref="FA7:FI7" si="29">FA8</f>
        <v>49193552</v>
      </c>
      <c r="FB7" s="53">
        <f t="shared" si="29"/>
        <v>49823745</v>
      </c>
      <c r="FC7" s="53">
        <f t="shared" si="29"/>
        <v>50480061</v>
      </c>
      <c r="FD7" s="53">
        <f t="shared" si="29"/>
        <v>50941552</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24422</v>
      </c>
      <c r="D8" s="55">
        <v>46</v>
      </c>
      <c r="E8" s="55">
        <v>6</v>
      </c>
      <c r="F8" s="55">
        <v>0</v>
      </c>
      <c r="G8" s="55">
        <v>1</v>
      </c>
      <c r="H8" s="55" t="s">
        <v>182</v>
      </c>
      <c r="I8" s="55" t="s">
        <v>183</v>
      </c>
      <c r="J8" s="55" t="s">
        <v>184</v>
      </c>
      <c r="K8" s="55" t="s">
        <v>185</v>
      </c>
      <c r="L8" s="55" t="s">
        <v>186</v>
      </c>
      <c r="M8" s="55" t="s">
        <v>187</v>
      </c>
      <c r="N8" s="55" t="s">
        <v>188</v>
      </c>
      <c r="O8" s="55" t="s">
        <v>189</v>
      </c>
      <c r="P8" s="55" t="s">
        <v>190</v>
      </c>
      <c r="Q8" s="56">
        <v>9</v>
      </c>
      <c r="R8" s="55" t="s">
        <v>40</v>
      </c>
      <c r="S8" s="55" t="s">
        <v>191</v>
      </c>
      <c r="T8" s="55" t="s">
        <v>192</v>
      </c>
      <c r="U8" s="56">
        <v>16088</v>
      </c>
      <c r="V8" s="56">
        <v>12530</v>
      </c>
      <c r="W8" s="55" t="s">
        <v>193</v>
      </c>
      <c r="X8" s="55" t="s">
        <v>193</v>
      </c>
      <c r="Y8" s="57" t="s">
        <v>194</v>
      </c>
      <c r="Z8" s="56">
        <v>165</v>
      </c>
      <c r="AA8" s="56" t="s">
        <v>40</v>
      </c>
      <c r="AB8" s="56" t="s">
        <v>40</v>
      </c>
      <c r="AC8" s="56" t="s">
        <v>40</v>
      </c>
      <c r="AD8" s="56" t="s">
        <v>40</v>
      </c>
      <c r="AE8" s="56">
        <v>165</v>
      </c>
      <c r="AF8" s="56">
        <v>99</v>
      </c>
      <c r="AG8" s="56" t="s">
        <v>40</v>
      </c>
      <c r="AH8" s="56">
        <v>99</v>
      </c>
      <c r="AI8" s="58">
        <v>101.8</v>
      </c>
      <c r="AJ8" s="58">
        <v>92.5</v>
      </c>
      <c r="AK8" s="58">
        <v>85.8</v>
      </c>
      <c r="AL8" s="58">
        <v>97.8</v>
      </c>
      <c r="AM8" s="58">
        <v>118</v>
      </c>
      <c r="AN8" s="58">
        <v>97.2</v>
      </c>
      <c r="AO8" s="58">
        <v>96.9</v>
      </c>
      <c r="AP8" s="58">
        <v>100.6</v>
      </c>
      <c r="AQ8" s="58">
        <v>105.9</v>
      </c>
      <c r="AR8" s="58">
        <v>104.3</v>
      </c>
      <c r="AS8" s="58">
        <v>103.5</v>
      </c>
      <c r="AT8" s="58">
        <v>96.9</v>
      </c>
      <c r="AU8" s="58">
        <v>87.5</v>
      </c>
      <c r="AV8" s="58">
        <v>79.7</v>
      </c>
      <c r="AW8" s="58">
        <v>82.6</v>
      </c>
      <c r="AX8" s="58">
        <v>74.900000000000006</v>
      </c>
      <c r="AY8" s="58">
        <v>84</v>
      </c>
      <c r="AZ8" s="58">
        <v>84.3</v>
      </c>
      <c r="BA8" s="58">
        <v>80.7</v>
      </c>
      <c r="BB8" s="58">
        <v>82.2</v>
      </c>
      <c r="BC8" s="58">
        <v>81.7</v>
      </c>
      <c r="BD8" s="58">
        <v>86.4</v>
      </c>
      <c r="BE8" s="59">
        <v>89.8</v>
      </c>
      <c r="BF8" s="59">
        <v>80.099999999999994</v>
      </c>
      <c r="BG8" s="59">
        <v>71.900000000000006</v>
      </c>
      <c r="BH8" s="59">
        <v>74.599999999999994</v>
      </c>
      <c r="BI8" s="59">
        <v>66.599999999999994</v>
      </c>
      <c r="BJ8" s="59">
        <v>80.400000000000006</v>
      </c>
      <c r="BK8" s="59">
        <v>80.599999999999994</v>
      </c>
      <c r="BL8" s="59">
        <v>77.099999999999994</v>
      </c>
      <c r="BM8" s="59">
        <v>78.599999999999994</v>
      </c>
      <c r="BN8" s="59">
        <v>78.099999999999994</v>
      </c>
      <c r="BO8" s="59">
        <v>83.7</v>
      </c>
      <c r="BP8" s="58">
        <v>79.5</v>
      </c>
      <c r="BQ8" s="58">
        <v>66.3</v>
      </c>
      <c r="BR8" s="58">
        <v>52.7</v>
      </c>
      <c r="BS8" s="58">
        <v>54</v>
      </c>
      <c r="BT8" s="58">
        <v>43.6</v>
      </c>
      <c r="BU8" s="58">
        <v>70.099999999999994</v>
      </c>
      <c r="BV8" s="58">
        <v>70.400000000000006</v>
      </c>
      <c r="BW8" s="58">
        <v>65.8</v>
      </c>
      <c r="BX8" s="58">
        <v>65</v>
      </c>
      <c r="BY8" s="58">
        <v>63.3</v>
      </c>
      <c r="BZ8" s="58">
        <v>66.8</v>
      </c>
      <c r="CA8" s="59">
        <v>31078</v>
      </c>
      <c r="CB8" s="59">
        <v>31806</v>
      </c>
      <c r="CC8" s="59">
        <v>33576</v>
      </c>
      <c r="CD8" s="59">
        <v>33861</v>
      </c>
      <c r="CE8" s="59">
        <v>35147</v>
      </c>
      <c r="CF8" s="59">
        <v>34924</v>
      </c>
      <c r="CG8" s="59">
        <v>35788</v>
      </c>
      <c r="CH8" s="59">
        <v>37855</v>
      </c>
      <c r="CI8" s="59">
        <v>39289</v>
      </c>
      <c r="CJ8" s="59">
        <v>40846</v>
      </c>
      <c r="CK8" s="58">
        <v>61837</v>
      </c>
      <c r="CL8" s="59">
        <v>6085</v>
      </c>
      <c r="CM8" s="59">
        <v>6054</v>
      </c>
      <c r="CN8" s="59">
        <v>6481</v>
      </c>
      <c r="CO8" s="59">
        <v>6558</v>
      </c>
      <c r="CP8" s="59">
        <v>7145</v>
      </c>
      <c r="CQ8" s="59">
        <v>10244</v>
      </c>
      <c r="CR8" s="59">
        <v>10602</v>
      </c>
      <c r="CS8" s="59">
        <v>11234</v>
      </c>
      <c r="CT8" s="59">
        <v>11512</v>
      </c>
      <c r="CU8" s="59">
        <v>11831</v>
      </c>
      <c r="CV8" s="58">
        <v>17600</v>
      </c>
      <c r="CW8" s="59">
        <v>52.4</v>
      </c>
      <c r="CX8" s="59">
        <v>57.6</v>
      </c>
      <c r="CY8" s="59">
        <v>62.8</v>
      </c>
      <c r="CZ8" s="59">
        <v>61.2</v>
      </c>
      <c r="DA8" s="59">
        <v>66</v>
      </c>
      <c r="DB8" s="59">
        <v>63.7</v>
      </c>
      <c r="DC8" s="59">
        <v>63.3</v>
      </c>
      <c r="DD8" s="59">
        <v>68.5</v>
      </c>
      <c r="DE8" s="59">
        <v>67.099999999999994</v>
      </c>
      <c r="DF8" s="59">
        <v>66.900000000000006</v>
      </c>
      <c r="DG8" s="59">
        <v>55.6</v>
      </c>
      <c r="DH8" s="59">
        <v>11.1</v>
      </c>
      <c r="DI8" s="59">
        <v>11.4</v>
      </c>
      <c r="DJ8" s="59">
        <v>11.1</v>
      </c>
      <c r="DK8" s="59">
        <v>11.3</v>
      </c>
      <c r="DL8" s="59">
        <v>10.5</v>
      </c>
      <c r="DM8" s="59">
        <v>17.7</v>
      </c>
      <c r="DN8" s="59">
        <v>17.5</v>
      </c>
      <c r="DO8" s="59">
        <v>17.5</v>
      </c>
      <c r="DP8" s="59">
        <v>17.3</v>
      </c>
      <c r="DQ8" s="59">
        <v>17.899999999999999</v>
      </c>
      <c r="DR8" s="59">
        <v>25.1</v>
      </c>
      <c r="DS8" s="59">
        <v>190.1</v>
      </c>
      <c r="DT8" s="59">
        <v>211.4</v>
      </c>
      <c r="DU8" s="59">
        <v>238.5</v>
      </c>
      <c r="DV8" s="59">
        <v>226.1</v>
      </c>
      <c r="DW8" s="59">
        <v>229.8</v>
      </c>
      <c r="DX8" s="59">
        <v>117.1</v>
      </c>
      <c r="DY8" s="59">
        <v>120.5</v>
      </c>
      <c r="DZ8" s="59">
        <v>124.2</v>
      </c>
      <c r="EA8" s="59">
        <v>121.6</v>
      </c>
      <c r="EB8" s="59">
        <v>118.9</v>
      </c>
      <c r="EC8" s="59">
        <v>63</v>
      </c>
      <c r="ED8" s="58">
        <v>62.3</v>
      </c>
      <c r="EE8" s="58">
        <v>63.5</v>
      </c>
      <c r="EF8" s="58">
        <v>64.900000000000006</v>
      </c>
      <c r="EG8" s="58">
        <v>65.7</v>
      </c>
      <c r="EH8" s="58">
        <v>66.7</v>
      </c>
      <c r="EI8" s="58">
        <v>54.1</v>
      </c>
      <c r="EJ8" s="58">
        <v>54.6</v>
      </c>
      <c r="EK8" s="58">
        <v>56.9</v>
      </c>
      <c r="EL8" s="58">
        <v>58.1</v>
      </c>
      <c r="EM8" s="58">
        <v>59.4</v>
      </c>
      <c r="EN8" s="58">
        <v>56.4</v>
      </c>
      <c r="EO8" s="58">
        <v>70.400000000000006</v>
      </c>
      <c r="EP8" s="58">
        <v>66.900000000000006</v>
      </c>
      <c r="EQ8" s="58">
        <v>70.2</v>
      </c>
      <c r="ER8" s="58">
        <v>70</v>
      </c>
      <c r="ES8" s="58">
        <v>73.8</v>
      </c>
      <c r="ET8" s="58">
        <v>71.400000000000006</v>
      </c>
      <c r="EU8" s="58">
        <v>71.7</v>
      </c>
      <c r="EV8" s="58">
        <v>72.900000000000006</v>
      </c>
      <c r="EW8" s="58">
        <v>73.900000000000006</v>
      </c>
      <c r="EX8" s="58">
        <v>74.3</v>
      </c>
      <c r="EY8" s="58">
        <v>70.7</v>
      </c>
      <c r="EZ8" s="59">
        <v>48947297</v>
      </c>
      <c r="FA8" s="59">
        <v>49193552</v>
      </c>
      <c r="FB8" s="59">
        <v>49823745</v>
      </c>
      <c r="FC8" s="59">
        <v>50480061</v>
      </c>
      <c r="FD8" s="59">
        <v>50941552</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2024-02-09T07:24:15Z</cp:lastPrinted>
  <dcterms:created xsi:type="dcterms:W3CDTF">2023-12-20T05:04:02Z</dcterms:created>
  <dcterms:modified xsi:type="dcterms:W3CDTF">2024-02-14T23:24:46Z</dcterms:modified>
  <cp:category/>
</cp:coreProperties>
</file>