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17下水道\36 五戸町\"/>
    </mc:Choice>
  </mc:AlternateContent>
  <xr:revisionPtr revIDLastSave="0" documentId="13_ncr:1_{9F84EFA1-568C-4E2A-8B84-190098E91F3C}" xr6:coauthVersionLast="36" xr6:coauthVersionMax="36" xr10:uidLastSave="{00000000-0000-0000-0000-000000000000}"/>
  <workbookProtection workbookAlgorithmName="SHA-512" workbookHashValue="x9iy+pGdAIN20h+LMQZgIW1MvARpZRWX1XRPCSCnoW5YsuMxBWSoNxxIZ/ywrAM3PyiAQSU7lTfW7qMRu24k/Q==" workbookSaltValue="JyFUjprzDFuo3snbPQ+m4w==" workbookSpinCount="100000" lockStructure="1"/>
  <bookViews>
    <workbookView xWindow="-28920" yWindow="-741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W8" i="4"/>
  <c r="P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<sst xmlns="http://schemas.openxmlformats.org/spreadsheetml/2006/main" count="236" uniqueCount="118">
  <si>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</si>
  <si>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</si>
  <si>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</si>
  <si>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</si>
  <si>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</si>
  <si>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</si>
  <si>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</si>
  <si>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</si>
  <si>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</si>
  <si>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</si>
  <si>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</si>
  <si>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</si>
  <si>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</si>
  <si>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</si>
  <si>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</si>
  <si>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</si>
  <si>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</si>
  <si>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</si>
  <si>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</si>
  <si>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</si>
  <si>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</si>
  <si>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</si>
  <si>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</si>
  <si>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</si>
  <si>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</si>
  <si>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</si>
  <si>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</si>
  <si>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</si>
  <si>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</si>
  <si>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</si>
  <si>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</si>
  <si>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</si>
  <si>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</si>
  <si>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</si>
  <si>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</si>
  <si>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</si>
  <si>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</si>
  <si>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</si>
  <si>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</si>
  <si>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</si>
  <si>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</si>
  <si>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</si>
  <si>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</si>
  <si>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</si>
  <si>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</si>
  <si>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</si>
  <si>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</si>
  <si>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</si>
  <si>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</si>
  <si>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</si>
  <si>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</si>
  <si>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</si>
  <si>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</si>
  <si>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</si>
  <si>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</si>
  <si>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</si>
  <si>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</si>
  <si>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</si>
  <si>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</si>
  <si>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</si>
  <si>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</si>
  <si>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</si>
  <si>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</si>
  <si>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</si>
  <si>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</si>
  <si>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</si>
  <si>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</si>
  <si>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</si>
  <si>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</si>
  <si>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</si>
  <si>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</si>
  <si>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</si>
  <si>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</si>
  <si>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</si>
  <si>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</si>
  <si>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</si>
  <si>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</si>
  <si>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</si>
  <si>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</si>
  <si>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</si>
  <si>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</si>
  <si>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</si>
  <si>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</si>
  <si>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</si>
  <si>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</si>
  <si>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</si>
  <si>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</si>
  <si>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</si>
  <si>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</si>
  <si>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</si>
  <si>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</si>
  <si>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</si>
  <si>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</si>
  <si>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</si>
  <si>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</si>
  <si>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</si>
  <si>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</si>
  <si>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</si>
  <si>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</si>
  <si>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</si>
  <si>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</si>
  <si>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</si>
  <si>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</si>
  <si>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</si>
  <si>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</si>
  <si>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</si>
  <si>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</si>
  <si>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</si>
  <si>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</si>
  <si>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</si>
  <si>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</si>
  <si>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</si>
  <si>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</si>
  <si>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</si>
  <si>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</si>
  <si>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③類似団体を下回っている。
農業集落排水の管渠については、法定耐用年数（50年）が経過するまで、期間があるため、計画的な更新が必要な時期は未定である。</t>
    <rPh sb="1" eb="3">
      <t>ルイジ</t>
    </rPh>
    <rPh sb="3" eb="5">
      <t>ダンタイ</t>
    </rPh>
    <rPh sb="6" eb="8">
      <t>シタマワ</t>
    </rPh>
    <rPh sb="14" eb="16">
      <t>ノウギョウ</t>
    </rPh>
    <rPh sb="16" eb="18">
      <t>シュウラク</t>
    </rPh>
    <rPh sb="18" eb="20">
      <t>ハイスイ</t>
    </rPh>
    <rPh sb="21" eb="23">
      <t>カンキョ</t>
    </rPh>
    <rPh sb="29" eb="31">
      <t>ホウテイ</t>
    </rPh>
    <rPh sb="31" eb="33">
      <t>タイヨウ</t>
    </rPh>
    <rPh sb="33" eb="35">
      <t>ネンスウ</t>
    </rPh>
    <rPh sb="38" eb="39">
      <t>ネン</t>
    </rPh>
    <rPh sb="41" eb="43">
      <t>ケイカ</t>
    </rPh>
    <rPh sb="48" eb="50">
      <t>キカン</t>
    </rPh>
    <rPh sb="56" eb="59">
      <t>ケイカクテキ</t>
    </rPh>
    <rPh sb="60" eb="62">
      <t>コウシン</t>
    </rPh>
    <rPh sb="63" eb="65">
      <t>ヒツヨウ</t>
    </rPh>
    <rPh sb="66" eb="68">
      <t>ジキ</t>
    </rPh>
    <rPh sb="69" eb="71">
      <t>ミテイ</t>
    </rPh>
    <phoneticPr fontId="4"/>
  </si>
  <si>
    <t>農業集落排水事業は類似団体を下回る経営状況にあるといえる。
使用料以外の収入に依存している部分が大きいため、料金水準の適正化、汚水処理コストの削減を行い健全な経営に努める。
今後は「五戸町農業集落排水事業経営戦略」を改定し、それに即した経営改善に取り組んでいく。</t>
    <rPh sb="0" eb="2">
      <t>ノウギョウ</t>
    </rPh>
    <rPh sb="2" eb="4">
      <t>シュウラク</t>
    </rPh>
    <rPh sb="4" eb="6">
      <t>ハイスイ</t>
    </rPh>
    <rPh sb="6" eb="8">
      <t>ジギョウ</t>
    </rPh>
    <rPh sb="9" eb="11">
      <t>ルイジ</t>
    </rPh>
    <rPh sb="11" eb="13">
      <t>ダンタイ</t>
    </rPh>
    <rPh sb="14" eb="16">
      <t>シタマワ</t>
    </rPh>
    <rPh sb="17" eb="19">
      <t>ケイエイ</t>
    </rPh>
    <rPh sb="19" eb="21">
      <t>ジョウキョウ</t>
    </rPh>
    <rPh sb="30" eb="33">
      <t>シヨウリョウ</t>
    </rPh>
    <rPh sb="33" eb="35">
      <t>イガイ</t>
    </rPh>
    <rPh sb="36" eb="38">
      <t>シュウニュウ</t>
    </rPh>
    <rPh sb="39" eb="41">
      <t>イゾン</t>
    </rPh>
    <rPh sb="45" eb="47">
      <t>ブブン</t>
    </rPh>
    <rPh sb="48" eb="49">
      <t>オオ</t>
    </rPh>
    <rPh sb="74" eb="75">
      <t>オコナ</t>
    </rPh>
    <rPh sb="76" eb="78">
      <t>ケンゼン</t>
    </rPh>
    <rPh sb="79" eb="81">
      <t>ケイエイ</t>
    </rPh>
    <rPh sb="82" eb="83">
      <t>ツト</t>
    </rPh>
    <rPh sb="87" eb="89">
      <t>コンゴ</t>
    </rPh>
    <rPh sb="91" eb="94">
      <t>ゴノヘマチ</t>
    </rPh>
    <rPh sb="94" eb="96">
      <t>ノウギョウ</t>
    </rPh>
    <rPh sb="96" eb="98">
      <t>シュウラク</t>
    </rPh>
    <rPh sb="98" eb="100">
      <t>ハイスイ</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</si>
  <si>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①100%を下回る赤字経営が続いてるため、料金水準の適正化に努める。
④建設事業は終了しているため、企業債残高は減少しているものの、接続率が低いため、依然として類似団体よりも高い比率となっている。今後は、パンフレットの配布及び広報誌への加入促進記事の掲載等により接続率を向上させるとともに、使用料を見直すことで改善を図っていく。
⑤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施設管理業務委託料や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⑦類似団体を下回っているので、今後は処理施設の統廃合を検討し、適切な施設稼働規模になるよう努める。
⑧水洗化率は80%まで上昇したものの、依然として類似団体平均を下回っているので、今後も未接続者へのＰＲ活動を行い、接続率の向上に努める。
以上のことから、類似団体を下回る経営状況にあるため、料金水準の適正化、汚水処理コストの削減、接続率の向上といった経営改善を図っていく。</t>
    <rPh sb="6" eb="8">
      <t>シタマワ</t>
    </rPh>
    <rPh sb="9" eb="11">
      <t>アカジ</t>
    </rPh>
    <rPh sb="11" eb="13">
      <t>ケイエイ</t>
    </rPh>
    <rPh sb="14" eb="15">
      <t>ツヅ</t>
    </rPh>
    <rPh sb="21" eb="23">
      <t>リョウキン</t>
    </rPh>
    <rPh sb="23" eb="25">
      <t>スイジュン</t>
    </rPh>
    <rPh sb="26" eb="29">
      <t>テキセイカ</t>
    </rPh>
    <rPh sb="30" eb="31">
      <t>ツト</t>
    </rPh>
    <rPh sb="38" eb="40">
      <t>ジギョウ</t>
    </rPh>
    <rPh sb="50" eb="52">
      <t>キギョウ</t>
    </rPh>
    <rPh sb="52" eb="53">
      <t>サイ</t>
    </rPh>
    <rPh sb="53" eb="55">
      <t>ザンダカ</t>
    </rPh>
    <rPh sb="56" eb="58">
      <t>ゲンショウ</t>
    </rPh>
    <rPh sb="75" eb="77">
      <t>イゼン</t>
    </rPh>
    <rPh sb="89" eb="91">
      <t>ヒリツ</t>
    </rPh>
    <rPh sb="111" eb="112">
      <t>オヨ</t>
    </rPh>
    <rPh sb="127" eb="128">
      <t>トウ</t>
    </rPh>
    <rPh sb="135" eb="137">
      <t>コウジョウ</t>
    </rPh>
    <rPh sb="242" eb="244">
      <t>カンリ</t>
    </rPh>
    <rPh sb="244" eb="246">
      <t>ギョウム</t>
    </rPh>
    <rPh sb="246" eb="248">
      <t>イタク</t>
    </rPh>
    <rPh sb="248" eb="250">
      <t>ナイヨウ</t>
    </rPh>
    <rPh sb="251" eb="253">
      <t>ミナオ</t>
    </rPh>
    <rPh sb="254" eb="255">
      <t>トウ</t>
    </rPh>
    <rPh sb="432" eb="434">
      <t>ルイジ</t>
    </rPh>
    <rPh sb="434" eb="436">
      <t>ダンタイ</t>
    </rPh>
    <rPh sb="437" eb="439">
      <t>シタマワ</t>
    </rPh>
    <rPh sb="446" eb="448">
      <t>コンゴ</t>
    </rPh>
    <rPh sb="462" eb="464">
      <t>テキセツ</t>
    </rPh>
    <rPh sb="465" eb="467">
      <t>シセツ</t>
    </rPh>
    <rPh sb="467" eb="469">
      <t>カドウ</t>
    </rPh>
    <rPh sb="469" eb="471">
      <t>キボ</t>
    </rPh>
    <rPh sb="476" eb="477">
      <t>ツト</t>
    </rPh>
    <rPh sb="550" eb="552">
      <t>イジョウ</t>
    </rPh>
    <rPh sb="558" eb="560">
      <t>ルイジ</t>
    </rPh>
    <rPh sb="560" eb="562">
      <t>ダンタイ</t>
    </rPh>
    <rPh sb="563" eb="565">
      <t>シタマワ</t>
    </rPh>
    <rPh sb="576" eb="578">
      <t>リョウキン</t>
    </rPh>
    <rPh sb="578" eb="580">
      <t>スイジュン</t>
    </rPh>
    <rPh sb="581" eb="584">
      <t>テキセイカ</t>
    </rPh>
    <rPh sb="585" eb="587">
      <t>オスイ</t>
    </rPh>
    <rPh sb="587" eb="589">
      <t>ショリ</t>
    </rPh>
    <rPh sb="593" eb="595">
      <t>サクゲン</t>
    </rPh>
    <rPh sb="596" eb="598">
      <t>セツゾク</t>
    </rPh>
    <rPh sb="598" eb="599">
      <t>リツ</t>
    </rPh>
    <rPh sb="600" eb="602">
      <t>コウジョウ</t>
    </rPh>
    <rPh sb="606" eb="608">
      <t>ケイエイ</t>
    </rPh>
    <rPh sb="608" eb="610">
      <t>カイゼン</t>
    </rPh>
    <rPh sb="611" eb="6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</si>
</sst>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D7-4D76-92D6-D0A4ECCE3A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21D7-4D76-92D6-D0A4ECCE3A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8421-43C2-8C30-7343AFA2EF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421-43C2-8C30-7343AFA2EF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71.150000000000006</c:v>
                </c:pt>
                <c:pt idx="1">
                  <c:v>71</c:v>
                </c:pt>
                <c:pt idx="2">
                  <c:v>70.69</c:v>
                </c:pt>
                <c:pt idx="3">
                  <c:v>77.03</c:v>
                </c:pt>
                <c:pt idx="4">
                  <c:v>80.27</c:v>
                </c:pt>
              </c:numCache>
            </c:numRef>
          </c:val>
          <c:extLst>
            <c:ext xmlns:c16="http://schemas.microsoft.com/office/drawing/2014/chart" uri="{C3380CC4-5D6E-409C-BE32-E72D297353CC}">
              <c16:uniqueId val="{00000000-8389-402A-B53A-D75663E881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8389-402A-B53A-D75663E881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50.7</c:v>
                </c:pt>
                <c:pt idx="1">
                  <c:v>49.91</c:v>
                </c:pt>
                <c:pt idx="2">
                  <c:v>52.29</c:v>
                </c:pt>
                <c:pt idx="3">
                  <c:v>53.28</c:v>
                </c:pt>
                <c:pt idx="4">
                  <c:v>51.25</c:v>
                </c:pt>
              </c:numCache>
            </c:numRef>
          </c:val>
          <c:extLst>
            <c:ext xmlns:c16="http://schemas.microsoft.com/office/drawing/2014/chart" uri="{C3380CC4-5D6E-409C-BE32-E72D297353CC}">
              <c16:uniqueId val="{00000000-392B-4021-B6D9-91633F99F5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B-4021-B6D9-91633F99F5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48-47C4-9B02-0F49848673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8-47C4-9B02-0F49848673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2-445E-8B9D-B35A504C04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2-445E-8B9D-B35A504C04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E-4F47-B8A5-59A60E0D85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E-4F47-B8A5-59A60E0D85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B-4231-A737-350E3149AA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B-4231-A737-350E3149AA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1600.06</c:v>
                </c:pt>
                <c:pt idx="1">
                  <c:v>1339.46</c:v>
                </c:pt>
                <c:pt idx="2">
                  <c:v>1182.81</c:v>
                </c:pt>
                <c:pt idx="3">
                  <c:v>973.1</c:v>
                </c:pt>
                <c:pt idx="4">
                  <c:v>899.72</c:v>
                </c:pt>
              </c:numCache>
            </c:numRef>
          </c:val>
          <c:extLst>
            <c:ext xmlns:c16="http://schemas.microsoft.com/office/drawing/2014/chart" uri="{C3380CC4-5D6E-409C-BE32-E72D297353CC}">
              <c16:uniqueId val="{00000000-F13A-4ED6-9B33-77CC1956C9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F13A-4ED6-9B33-77CC1956C9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32.01</c:v>
                </c:pt>
                <c:pt idx="1">
                  <c:v>28.83</c:v>
                </c:pt>
                <c:pt idx="2">
                  <c:v>31.31</c:v>
                </c:pt>
                <c:pt idx="3">
                  <c:v>30.73</c:v>
                </c:pt>
                <c:pt idx="4">
                  <c:v>28.6</c:v>
                </c:pt>
              </c:numCache>
            </c:numRef>
          </c:val>
          <c:extLst>
            <c:ext xmlns:c16="http://schemas.microsoft.com/office/drawing/2014/chart" uri="{C3380CC4-5D6E-409C-BE32-E72D297353CC}">
              <c16:uniqueId val="{00000000-CE70-4E7C-8517-55D4E98FF8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CE70-4E7C-8517-55D4E98FF8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422.33</c:v>
                </c:pt>
                <c:pt idx="1">
                  <c:v>472.97</c:v>
                </c:pt>
                <c:pt idx="2">
                  <c:v>451.35</c:v>
                </c:pt>
                <c:pt idx="3">
                  <c:v>460.57</c:v>
                </c:pt>
                <c:pt idx="4">
                  <c:v>499.98</c:v>
                </c:pt>
              </c:numCache>
            </c:numRef>
          </c:val>
          <c:extLst>
            <c:ext xmlns:c16="http://schemas.microsoft.com/office/drawing/2014/chart" uri="{C3380CC4-5D6E-409C-BE32-E72D297353CC}">
              <c16:uniqueId val="{00000000-E0C6-4353-85A1-F5E66FA1EE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E0C6-4353-85A1-F5E66FA1EE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31" zoomScale="90" zoomScaleNormal="90" workbookViewId="0">
      <selection activeCell="AR58" sqref="AR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五戸町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16088</v>
      </c>
      <c r="AM8" s="45"/>
      <c r="AN8" s="45"/>
      <c r="AO8" s="45"/>
      <c r="AP8" s="45"/>
      <c r="AQ8" s="45"/>
      <c r="AR8" s="45"/>
      <c r="AS8" s="45"/>
      <c r="AT8" s="46">
        <f>データ!T6</f>
        <v>177.67</v>
      </c>
      <c r="AU8" s="46"/>
      <c r="AV8" s="46"/>
      <c r="AW8" s="46"/>
      <c r="AX8" s="46"/>
      <c r="AY8" s="46"/>
      <c r="AZ8" s="46"/>
      <c r="BA8" s="46"/>
      <c r="BB8" s="46">
        <f>データ!U6</f>
        <v>90.55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14.33</v>
      </c>
      <c r="Q10" s="46"/>
      <c r="R10" s="46"/>
      <c r="S10" s="46"/>
      <c r="T10" s="46"/>
      <c r="U10" s="46"/>
      <c r="V10" s="46"/>
      <c r="W10" s="46">
        <f>データ!Q6</f>
        <v>95.24</v>
      </c>
      <c r="X10" s="46"/>
      <c r="Y10" s="46"/>
      <c r="Z10" s="46"/>
      <c r="AA10" s="46"/>
      <c r="AB10" s="46"/>
      <c r="AC10" s="46"/>
      <c r="AD10" s="45">
        <f>データ!R6</f>
        <v>2860</v>
      </c>
      <c r="AE10" s="45"/>
      <c r="AF10" s="45"/>
      <c r="AG10" s="45"/>
      <c r="AH10" s="45"/>
      <c r="AI10" s="45"/>
      <c r="AJ10" s="45"/>
      <c r="AK10" s="2"/>
      <c r="AL10" s="45">
        <f>データ!V6</f>
        <v>2281</v>
      </c>
      <c r="AM10" s="45"/>
      <c r="AN10" s="45"/>
      <c r="AO10" s="45"/>
      <c r="AP10" s="45"/>
      <c r="AQ10" s="45"/>
      <c r="AR10" s="45"/>
      <c r="AS10" s="45"/>
      <c r="AT10" s="46">
        <f>データ!W6</f>
        <v>2.69</v>
      </c>
      <c r="AU10" s="46"/>
      <c r="AV10" s="46"/>
      <c r="AW10" s="46"/>
      <c r="AX10" s="46"/>
      <c r="AY10" s="46"/>
      <c r="AZ10" s="46"/>
      <c r="BA10" s="46"/>
      <c r="BB10" s="46">
        <f>データ!X6</f>
        <v>847.96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vMO+eZ0Oj1LxAGe22oD68kj1rLlC5POMsG+KN3NjcF9ug6pbaSwoiP+zPVmlOB9Hf/BRpCzGuC3Y4MVTADGH3Q==" saltValue="FExr06j/bpzsOhNCOZFU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24422</v>
      </c>
      <c r="D6" s="19">
        <f t="shared" si="3"/>
        <v>47</v>
      </c>
      <c r="E6" s="19">
        <f t="shared" si="3"/>
        <v>17</v>
      </c>
      <c r="F6" s="19">
        <f t="shared" si="3"/>
        <v>5</v>
      </c>
      <c r="G6" s="19">
        <f t="shared" si="3"/>
        <v>0</v>
      </c>
      <c r="H6" s="19" t="str">
        <f t="shared" si="3"/>
        <v>青森県　五戸町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14.33</v>
      </c>
      <c r="Q6" s="20">
        <f t="shared" si="3"/>
        <v>95.24</v>
      </c>
      <c r="R6" s="20">
        <f t="shared" si="3"/>
        <v>2860</v>
      </c>
      <c r="S6" s="20">
        <f t="shared" si="3"/>
        <v>16088</v>
      </c>
      <c r="T6" s="20">
        <f t="shared" si="3"/>
        <v>177.67</v>
      </c>
      <c r="U6" s="20">
        <f t="shared" si="3"/>
        <v>90.55</v>
      </c>
      <c r="V6" s="20">
        <f t="shared" si="3"/>
        <v>2281</v>
      </c>
      <c r="W6" s="20">
        <f t="shared" si="3"/>
        <v>2.69</v>
      </c>
      <c r="X6" s="20">
        <f t="shared" si="3"/>
        <v>847.96</v>
      </c>
      <c r="Y6" s="21">
        <f>IF(Y7="",NA(),Y7)</f>
        <v>50.7</v>
      </c>
      <c r="Z6" s="21">
        <f t="shared" ref="Z6:AH6" si="4">IF(Z7="",NA(),Z7)</f>
        <v>49.91</v>
      </c>
      <c r="AA6" s="21">
        <f t="shared" si="4"/>
        <v>52.29</v>
      </c>
      <c r="AB6" s="21">
        <f t="shared" si="4"/>
        <v>53.28</v>
      </c>
      <c r="AC6" s="21">
        <f t="shared" si="4"/>
        <v>51.25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1600.06</v>
      </c>
      <c r="BG6" s="21">
        <f t="shared" ref="BG6:BO6" si="7">IF(BG7="",NA(),BG7)</f>
        <v>1339.46</v>
      </c>
      <c r="BH6" s="21">
        <f t="shared" si="7"/>
        <v>1182.81</v>
      </c>
      <c r="BI6" s="21">
        <f t="shared" si="7"/>
        <v>973.1</v>
      </c>
      <c r="BJ6" s="21">
        <f t="shared" si="7"/>
        <v>899.72</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32.01</v>
      </c>
      <c r="BR6" s="21">
        <f t="shared" ref="BR6:BZ6" si="8">IF(BR7="",NA(),BR7)</f>
        <v>28.83</v>
      </c>
      <c r="BS6" s="21">
        <f t="shared" si="8"/>
        <v>31.31</v>
      </c>
      <c r="BT6" s="21">
        <f t="shared" si="8"/>
        <v>30.73</v>
      </c>
      <c r="BU6" s="21">
        <f t="shared" si="8"/>
        <v>28.6</v>
      </c>
      <c r="BV6" s="21">
        <f t="shared" si="8"/>
        <v>65.39</v>
      </c>
      <c r="BW6" s="21">
        <f t="shared" si="8"/>
        <v>65.37</v>
      </c>
      <c r="BX6" s="21">
        <f t="shared" si="8"/>
        <v>68.11</v>
      </c>
      <c r="BY6" s="21">
        <f t="shared" si="8"/>
        <v>67.23</v>
      </c>
      <c r="BZ6" s="21">
        <f t="shared" si="8"/>
        <v>61.82</v>
      </c>
      <c r="CA6" s="20" t="str">
        <f>IF(CA7="","",IF(CA7="-","【-】","【"&amp;SUBSTITUTE(TEXT(CA7,"#,##0.00"),"-","△")&amp;"】"))</f>
        <v>【57.02】</v>
      </c>
      <c r="CB6" s="21">
        <f>IF(CB7="",NA(),CB7)</f>
        <v>422.33</v>
      </c>
      <c r="CC6" s="21">
        <f t="shared" ref="CC6:CK6" si="9">IF(CC7="",NA(),CC7)</f>
        <v>472.97</v>
      </c>
      <c r="CD6" s="21">
        <f t="shared" si="9"/>
        <v>451.35</v>
      </c>
      <c r="CE6" s="21">
        <f t="shared" si="9"/>
        <v>460.57</v>
      </c>
      <c r="CF6" s="21">
        <f t="shared" si="9"/>
        <v>499.98</v>
      </c>
      <c r="CG6" s="21">
        <f t="shared" si="9"/>
        <v>230.88</v>
      </c>
      <c r="CH6" s="21">
        <f t="shared" si="9"/>
        <v>228.99</v>
      </c>
      <c r="CI6" s="21">
        <f t="shared" si="9"/>
        <v>222.41</v>
      </c>
      <c r="CJ6" s="21">
        <f t="shared" si="9"/>
        <v>228.21</v>
      </c>
      <c r="CK6" s="21">
        <f t="shared" si="9"/>
        <v>246.9</v>
      </c>
      <c r="CL6" s="20" t="str">
        <f>IF(CL7="","",IF(CL7="-","【-】","【"&amp;SUBSTITUTE(TEXT(CL7,"#,##0.00"),"-","△")&amp;"】"))</f>
        <v>【273.68】</v>
      </c>
      <c r="CM6" s="21">
        <f>IF(CM7="",NA(),CM7)</f>
        <v>42.63</v>
      </c>
      <c r="CN6" s="21">
        <f t="shared" ref="CN6:CV6" si="10">IF(CN7="",NA(),CN7)</f>
        <v>42.63</v>
      </c>
      <c r="CO6" s="21">
        <f t="shared" si="10"/>
        <v>42.63</v>
      </c>
      <c r="CP6" s="21">
        <f t="shared" si="10"/>
        <v>42.63</v>
      </c>
      <c r="CQ6" s="21">
        <f t="shared" si="10"/>
        <v>42.63</v>
      </c>
      <c r="CR6" s="21">
        <f t="shared" si="10"/>
        <v>56.72</v>
      </c>
      <c r="CS6" s="21">
        <f t="shared" si="10"/>
        <v>54.06</v>
      </c>
      <c r="CT6" s="21">
        <f t="shared" si="10"/>
        <v>55.26</v>
      </c>
      <c r="CU6" s="21">
        <f t="shared" si="10"/>
        <v>54.54</v>
      </c>
      <c r="CV6" s="21">
        <f t="shared" si="10"/>
        <v>52.9</v>
      </c>
      <c r="CW6" s="20" t="str">
        <f>IF(CW7="","",IF(CW7="-","【-】","【"&amp;SUBSTITUTE(TEXT(CW7,"#,##0.00"),"-","△")&amp;"】"))</f>
        <v>【52.55】</v>
      </c>
      <c r="CX6" s="21">
        <f>IF(CX7="",NA(),CX7)</f>
        <v>71.150000000000006</v>
      </c>
      <c r="CY6" s="21">
        <f t="shared" ref="CY6:DG6" si="11">IF(CY7="",NA(),CY7)</f>
        <v>71</v>
      </c>
      <c r="CZ6" s="21">
        <f t="shared" si="11"/>
        <v>70.69</v>
      </c>
      <c r="DA6" s="21">
        <f t="shared" si="11"/>
        <v>77.03</v>
      </c>
      <c r="DB6" s="21">
        <f t="shared" si="11"/>
        <v>80.27</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24422</v>
      </c>
      <c r="D7" s="23">
        <v>47</v>
      </c>
      <c r="E7" s="23">
        <v>17</v>
      </c>
      <c r="F7" s="23">
        <v>5</v>
      </c>
      <c r="G7" s="23">
        <v>0</v>
      </c>
      <c r="H7" s="23" t="s">
        <v>96</v>
      </c>
      <c r="I7" s="23" t="s">
        <v>97</v>
      </c>
      <c r="J7" s="23" t="s">
        <v>98</v>
      </c>
      <c r="K7" s="23" t="s">
        <v>99</v>
      </c>
      <c r="L7" s="23" t="s">
        <v>100</v>
      </c>
      <c r="M7" s="23" t="s">
        <v>101</v>
      </c>
      <c r="N7" s="24" t="s">
        <v>102</v>
      </c>
      <c r="O7" s="24" t="s">
        <v>103</v>
      </c>
      <c r="P7" s="24">
        <v>14.33</v>
      </c>
      <c r="Q7" s="24">
        <v>95.24</v>
      </c>
      <c r="R7" s="24">
        <v>2860</v>
      </c>
      <c r="S7" s="24">
        <v>16088</v>
      </c>
      <c r="T7" s="24">
        <v>177.67</v>
      </c>
      <c r="U7" s="24">
        <v>90.55</v>
      </c>
      <c r="V7" s="24">
        <v>2281</v>
      </c>
      <c r="W7" s="24">
        <v>2.69</v>
      </c>
      <c r="X7" s="24">
        <v>847.96</v>
      </c>
      <c r="Y7" s="24">
        <v>50.7</v>
      </c>
      <c r="Z7" s="24">
        <v>49.91</v>
      </c>
      <c r="AA7" s="24">
        <v>52.29</v>
      </c>
      <c r="AB7" s="24">
        <v>53.28</v>
      </c>
      <c r="AC7" s="24">
        <v>51.25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1600.06</v>
      </c>
      <c r="BG7" s="24">
        <v>1339.46</v>
      </c>
      <c r="BH7" s="24">
        <v>1182.81</v>
      </c>
      <c r="BI7" s="24">
        <v>973.1</v>
      </c>
      <c r="BJ7" s="24">
        <v>899.72</v>
      </c>
      <c r="BK7" s="24">
        <v>654.91999999999996</v>
      </c>
      <c r="BL7" s="24">
        <v>654.71</v>
      </c>
      <c r="BM7" s="24">
        <v>783.8</v>
      </c>
      <c r="BN7" s="24">
        <v>778.81</v>
      </c>
      <c r="BO7" s="24">
        <v>718.49</v>
      </c>
      <c r="BP7" s="24">
        <v>809.19</v>
      </c>
      <c r="BQ7" s="24">
        <v>32.01</v>
      </c>
      <c r="BR7" s="24">
        <v>28.83</v>
      </c>
      <c r="BS7" s="24">
        <v>31.31</v>
      </c>
      <c r="BT7" s="24">
        <v>30.73</v>
      </c>
      <c r="BU7" s="24">
        <v>28.6</v>
      </c>
      <c r="BV7" s="24">
        <v>65.39</v>
      </c>
      <c r="BW7" s="24">
        <v>65.37</v>
      </c>
      <c r="BX7" s="24">
        <v>68.11</v>
      </c>
      <c r="BY7" s="24">
        <v>67.23</v>
      </c>
      <c r="BZ7" s="24">
        <v>61.82</v>
      </c>
      <c r="CA7" s="24">
        <v>57.02</v>
      </c>
      <c r="CB7" s="24">
        <v>422.33</v>
      </c>
      <c r="CC7" s="24">
        <v>472.97</v>
      </c>
      <c r="CD7" s="24">
        <v>451.35</v>
      </c>
      <c r="CE7" s="24">
        <v>460.57</v>
      </c>
      <c r="CF7" s="24">
        <v>499.98</v>
      </c>
      <c r="CG7" s="24">
        <v>230.88</v>
      </c>
      <c r="CH7" s="24">
        <v>228.99</v>
      </c>
      <c r="CI7" s="24">
        <v>222.41</v>
      </c>
      <c r="CJ7" s="24">
        <v>228.21</v>
      </c>
      <c r="CK7" s="24">
        <v>246.9</v>
      </c>
      <c r="CL7" s="24">
        <v>273.68</v>
      </c>
      <c r="CM7" s="24">
        <v>42.63</v>
      </c>
      <c r="CN7" s="24">
        <v>42.63</v>
      </c>
      <c r="CO7" s="24">
        <v>42.63</v>
      </c>
      <c r="CP7" s="24">
        <v>42.63</v>
      </c>
      <c r="CQ7" s="24">
        <v>42.63</v>
      </c>
      <c r="CR7" s="24">
        <v>56.72</v>
      </c>
      <c r="CS7" s="24">
        <v>54.06</v>
      </c>
      <c r="CT7" s="24">
        <v>55.26</v>
      </c>
      <c r="CU7" s="24">
        <v>54.54</v>
      </c>
      <c r="CV7" s="24">
        <v>52.9</v>
      </c>
      <c r="CW7" s="24">
        <v>52.55</v>
      </c>
      <c r="CX7" s="24">
        <v>71.150000000000006</v>
      </c>
      <c r="CY7" s="24">
        <v>71</v>
      </c>
      <c r="CZ7" s="24">
        <v>70.69</v>
      </c>
      <c r="DA7" s="24">
        <v>77.03</v>
      </c>
      <c r="DB7" s="24">
        <v>80.27</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112</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2023-12-12T02:52:03Z</dcterms:created>
  <dcterms:modified xsi:type="dcterms:W3CDTF">2024-02-20T04:10:59Z</dcterms:modified>
  <cp:category/>
</cp:coreProperties>
</file>