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ui-t\Desktop\"/>
    </mc:Choice>
  </mc:AlternateContent>
  <workbookProtection workbookAlgorithmName="SHA-512" workbookHashValue="cbenaaAPu6Bj7iuxy/5tSttyxxUwCXCdwbk6Xgu6spoP8iXaSwzSzMCJmZRLxbJKPKROXFZ8PZA46hAhSXKoHA==" workbookSaltValue="UnN16r05ibv4QkfqjVcqlg==" workbookSpinCount="100000" lockStructure="1"/>
  <bookViews>
    <workbookView xWindow="0" yWindow="0" windowWidth="26220" windowHeight="1177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<sst xmlns="http://schemas.openxmlformats.org/spreadsheetml/2006/main" count="236" uniqueCount="120">
  <si>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</si>
  <si>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</si>
  <si>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</si>
  <si>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</si>
  <si>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</si>
  <si>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</si>
  <si>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</si>
  <si>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</si>
  <si>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</si>
  <si>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</si>
  <si>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</si>
  <si>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</si>
  <si>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</si>
  <si>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</si>
  <si>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</si>
  <si>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</si>
  <si>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</si>
  <si>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</si>
  <si>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</si>
  <si>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</si>
  <si>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</si>
  <si>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</si>
  <si>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</si>
  <si>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</si>
  <si>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</si>
  <si>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</si>
  <si>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</si>
  <si>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</si>
  <si>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</si>
  <si>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</si>
  <si>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</si>
  <si>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</si>
  <si>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</si>
  <si>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</si>
  <si>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</si>
  <si>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</si>
  <si>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</si>
  <si>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</si>
  <si>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</si>
  <si>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</si>
  <si>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</si>
  <si>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</si>
  <si>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</si>
  <si>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</si>
  <si>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</si>
  <si>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</si>
  <si>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</si>
  <si>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</si>
  <si>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</si>
  <si>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</si>
  <si>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</si>
  <si>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</si>
  <si>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</si>
  <si>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</si>
  <si>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</si>
  <si>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</si>
  <si>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</si>
  <si>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</si>
  <si>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</si>
  <si>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</si>
  <si>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</si>
  <si>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</si>
  <si>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</si>
  <si>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</si>
  <si>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</si>
  <si>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</si>
  <si>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</si>
  <si>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</si>
  <si>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</si>
  <si>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</si>
  <si>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</si>
  <si>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</si>
  <si>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</si>
  <si>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</si>
  <si>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</si>
  <si>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</si>
  <si>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</si>
  <si>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</si>
  <si>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</si>
  <si>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</si>
  <si>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</si>
  <si>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</si>
  <si>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</si>
  <si>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</si>
  <si>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</si>
  <si>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</si>
  <si>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</si>
  <si>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</si>
  <si>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</si>
  <si>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</si>
  <si>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</si>
  <si>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</si>
  <si>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</si>
  <si>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</si>
  <si>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</si>
  <si>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</si>
  <si>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</si>
  <si>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</si>
  <si>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佐井村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</si>
  <si>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</si>
  <si>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</si>
  <si>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</si>
  <si>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</si>
  <si>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</si>
  <si>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</si>
  <si>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</si>
  <si>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</si>
  <si>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</si>
  <si>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</si>
  <si>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</si>
  <si>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</si>
  <si>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</si>
  <si>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</si>
  <si>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</si>
  <si>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</si>
  <si>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</si>
  <si>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</si>
  <si>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平成19年に供用開始してから15年が経過しているが管渠延長・更新はない。
　施設構造物に極端な劣化等は見られないが施設内の機器設備について修繕が必要な機器が見られてきている。
　今後は維持管理計画を策定し、財政負担の平準化に留意しながら計画的な設備更新に努めるほか、人口動態を推測しながら汚水処理人口に見合ったスペックの改善等に努めたい。</t>
    <rPh sb="1" eb="3">
      <t>ヘイセイ</t>
    </rPh>
    <rPh sb="5" eb="6">
      <t>ネン</t>
    </rPh>
    <rPh sb="7" eb="9">
      <t>キョウヨウ</t>
    </rPh>
    <rPh sb="9" eb="11">
      <t>カイシ</t>
    </rPh>
    <rPh sb="17" eb="18">
      <t>ネン</t>
    </rPh>
    <rPh sb="19" eb="21">
      <t>ケイカ</t>
    </rPh>
    <rPh sb="26" eb="28">
      <t>カンキョ</t>
    </rPh>
    <rPh sb="28" eb="30">
      <t>エンチョウ</t>
    </rPh>
    <rPh sb="31" eb="33">
      <t>コウシン</t>
    </rPh>
    <rPh sb="39" eb="41">
      <t>シセツ</t>
    </rPh>
    <rPh sb="41" eb="44">
      <t>コウゾウブツ</t>
    </rPh>
    <rPh sb="45" eb="47">
      <t>キョクタン</t>
    </rPh>
    <rPh sb="48" eb="50">
      <t>レッカ</t>
    </rPh>
    <rPh sb="50" eb="51">
      <t>トウ</t>
    </rPh>
    <rPh sb="52" eb="53">
      <t>ミ</t>
    </rPh>
    <rPh sb="58" eb="60">
      <t>シセツ</t>
    </rPh>
    <rPh sb="60" eb="61">
      <t>ナイ</t>
    </rPh>
    <rPh sb="62" eb="64">
      <t>キキ</t>
    </rPh>
    <rPh sb="64" eb="66">
      <t>セツビ</t>
    </rPh>
    <rPh sb="70" eb="72">
      <t>シュウゼン</t>
    </rPh>
    <rPh sb="73" eb="75">
      <t>ヒツヨウ</t>
    </rPh>
    <rPh sb="76" eb="78">
      <t>キキ</t>
    </rPh>
    <rPh sb="79" eb="80">
      <t>ミ</t>
    </rPh>
    <rPh sb="90" eb="92">
      <t>コンゴ</t>
    </rPh>
    <rPh sb="93" eb="95">
      <t>イジ</t>
    </rPh>
    <rPh sb="95" eb="97">
      <t>カンリ</t>
    </rPh>
    <rPh sb="97" eb="99">
      <t>ケイカク</t>
    </rPh>
    <rPh sb="100" eb="102">
      <t>サクテイ</t>
    </rPh>
    <rPh sb="104" eb="106">
      <t>ザイセイ</t>
    </rPh>
    <rPh sb="106" eb="108">
      <t>フタン</t>
    </rPh>
    <rPh sb="109" eb="112">
      <t>ヘイジュンカ</t>
    </rPh>
    <rPh sb="113" eb="115">
      <t>リュウイ</t>
    </rPh>
    <rPh sb="119" eb="122">
      <t>ケイカクテキ</t>
    </rPh>
    <rPh sb="123" eb="125">
      <t>セツビ</t>
    </rPh>
    <rPh sb="125" eb="127">
      <t>コウシン</t>
    </rPh>
    <rPh sb="128" eb="129">
      <t>ツト</t>
    </rPh>
    <rPh sb="134" eb="136">
      <t>ジンコウ</t>
    </rPh>
    <rPh sb="136" eb="138">
      <t>ドウタイ</t>
    </rPh>
    <rPh sb="139" eb="141">
      <t>スイソク</t>
    </rPh>
    <rPh sb="145" eb="147">
      <t>オスイ</t>
    </rPh>
    <rPh sb="147" eb="149">
      <t>ショリ</t>
    </rPh>
    <rPh sb="149" eb="151">
      <t>ジンコウ</t>
    </rPh>
    <rPh sb="152" eb="154">
      <t>ミア</t>
    </rPh>
    <rPh sb="161" eb="163">
      <t>カイゼン</t>
    </rPh>
    <rPh sb="163" eb="164">
      <t>トウ</t>
    </rPh>
    <rPh sb="165" eb="166">
      <t>ツト</t>
    </rPh>
    <phoneticPr fontId="4"/>
  </si>
  <si>
    <t>①収益的収支比率は前年度と比較すると2.33ポイント上昇しているが、おおよそ横ばい傾向で大きな変動はみられない。地方債の新規発行債が数年続く見込みであるため、当面の間は同水準で推移すると見込んでいるが引続き維持管理費の節減に努めたい。
④企業債残高対事業規模比率は類似団体平均よりも高い水準を指しているが、当村のデータのみをみると減少傾向である。起債償還満了に伴い償還額が減少しているが、今後新規発行債が続く見通しであるため財政負担の平準化を図りながら計画的な設備更新を行い新規発行債の抑制をしていく必要がある。
⑤平成19年に供用開始しているが、これまで料金改定を行ったことがないため、段階的かつ地域性に見合った料金体系とすることが大きな課題とされる。人口流出や高齢化が著しいことから新規接続も厳しい状況であり、収益の大きな増額は見込めない状況であることから、今後は更なる低迷状態となることが予想されるため引続き維持管理費用に係るコストの節減が必要とされる。
⑥汚水処理原価はおおよそ横ばいを推移している。類似団体と比較すると処理に係る費用が約5倍となっており、接続率に伸びがないことが大きな課題であると考える。今後も同水準を推移していくことが予想されるが、より最適な処理方法等を検討し維持管理費用の節減に努めながら、1世帯でも多く新規接続を増やしていく必要がある。
⑦施設利用率は汚水処理人口に大きな変動が見られないため、横ばい傾向を推移している。将来的に人口の増加も厳しいことから新規接続も期待できないことに加え、度重なる人口流出により接続率は減少していくことが予想されるため、今後はスペック改善を検討していく必要がある。
⑧水洗化率は、人口減少が著しい中、新規接続者の加入により多少上昇している。引き続き広報等での啓発活動に取り組み新規接続者を確保したい。</t>
    <rPh sb="1" eb="4">
      <t>シュウエキテキ</t>
    </rPh>
    <rPh sb="4" eb="6">
      <t>シュウシ</t>
    </rPh>
    <rPh sb="6" eb="8">
      <t>ヒリツ</t>
    </rPh>
    <rPh sb="9" eb="12">
      <t>ゼンネンド</t>
    </rPh>
    <rPh sb="13" eb="15">
      <t>ヒカク</t>
    </rPh>
    <rPh sb="26" eb="28">
      <t>ジョウショウ</t>
    </rPh>
    <rPh sb="38" eb="39">
      <t>ヨコ</t>
    </rPh>
    <rPh sb="41" eb="43">
      <t>ケイコウ</t>
    </rPh>
    <rPh sb="44" eb="45">
      <t>オオ</t>
    </rPh>
    <rPh sb="47" eb="49">
      <t>ヘンドウ</t>
    </rPh>
    <rPh sb="56" eb="59">
      <t>チホウサイ</t>
    </rPh>
    <rPh sb="60" eb="62">
      <t>シンキ</t>
    </rPh>
    <rPh sb="62" eb="64">
      <t>ハッコウ</t>
    </rPh>
    <rPh sb="64" eb="65">
      <t>サイ</t>
    </rPh>
    <rPh sb="66" eb="68">
      <t>スウネン</t>
    </rPh>
    <rPh sb="68" eb="69">
      <t>ツヅ</t>
    </rPh>
    <rPh sb="70" eb="72">
      <t>ミコ</t>
    </rPh>
    <rPh sb="79" eb="81">
      <t>トウメン</t>
    </rPh>
    <rPh sb="82" eb="83">
      <t>アイダ</t>
    </rPh>
    <rPh sb="84" eb="87">
      <t>ドウスイジュン</t>
    </rPh>
    <rPh sb="88" eb="90">
      <t>スイイ</t>
    </rPh>
    <rPh sb="93" eb="95">
      <t>ミコ</t>
    </rPh>
    <rPh sb="100" eb="102">
      <t>ヒキツヅ</t>
    </rPh>
    <rPh sb="103" eb="105">
      <t>イジ</t>
    </rPh>
    <rPh sb="105" eb="108">
      <t>カンリヒ</t>
    </rPh>
    <rPh sb="109" eb="111">
      <t>セツゲン</t>
    </rPh>
    <rPh sb="112" eb="113">
      <t>ツト</t>
    </rPh>
    <rPh sb="119" eb="121">
      <t>キギョウ</t>
    </rPh>
    <rPh sb="121" eb="122">
      <t>サイ</t>
    </rPh>
    <rPh sb="122" eb="124">
      <t>ザンダカ</t>
    </rPh>
    <rPh sb="124" eb="125">
      <t>タイ</t>
    </rPh>
    <rPh sb="125" eb="127">
      <t>ジギョウ</t>
    </rPh>
    <rPh sb="127" eb="129">
      <t>キボ</t>
    </rPh>
    <rPh sb="129" eb="131">
      <t>ヒリツ</t>
    </rPh>
    <rPh sb="132" eb="134">
      <t>ルイジ</t>
    </rPh>
    <rPh sb="134" eb="136">
      <t>ダンタイ</t>
    </rPh>
    <rPh sb="136" eb="138">
      <t>ヘイキン</t>
    </rPh>
    <rPh sb="141" eb="142">
      <t>タカ</t>
    </rPh>
    <rPh sb="143" eb="145">
      <t>スイジュン</t>
    </rPh>
    <rPh sb="146" eb="147">
      <t>サ</t>
    </rPh>
    <rPh sb="153" eb="155">
      <t>トウソン</t>
    </rPh>
    <rPh sb="165" eb="167">
      <t>ゲンショウ</t>
    </rPh>
    <rPh sb="167" eb="169">
      <t>ケイコウ</t>
    </rPh>
    <rPh sb="173" eb="175">
      <t>キサイ</t>
    </rPh>
    <rPh sb="175" eb="177">
      <t>ショウカン</t>
    </rPh>
    <rPh sb="177" eb="179">
      <t>マンリョウ</t>
    </rPh>
    <rPh sb="180" eb="181">
      <t>トモナ</t>
    </rPh>
    <rPh sb="182" eb="184">
      <t>ショウカン</t>
    </rPh>
    <rPh sb="184" eb="185">
      <t>ガク</t>
    </rPh>
    <rPh sb="186" eb="188">
      <t>ゲンショウ</t>
    </rPh>
    <rPh sb="194" eb="196">
      <t>コンゴ</t>
    </rPh>
    <rPh sb="196" eb="198">
      <t>シンキ</t>
    </rPh>
    <rPh sb="198" eb="200">
      <t>ハッコウ</t>
    </rPh>
    <rPh sb="200" eb="201">
      <t>サイ</t>
    </rPh>
    <rPh sb="202" eb="203">
      <t>ツヅ</t>
    </rPh>
    <rPh sb="204" eb="206">
      <t>ミトオ</t>
    </rPh>
    <rPh sb="212" eb="214">
      <t>ザイセイ</t>
    </rPh>
    <rPh sb="214" eb="216">
      <t>フタン</t>
    </rPh>
    <rPh sb="217" eb="220">
      <t>ヘイジュンカ</t>
    </rPh>
    <rPh sb="221" eb="222">
      <t>ハカ</t>
    </rPh>
    <rPh sb="226" eb="229">
      <t>ケイカクテキ</t>
    </rPh>
    <rPh sb="230" eb="232">
      <t>セツビ</t>
    </rPh>
    <rPh sb="232" eb="234">
      <t>コウシン</t>
    </rPh>
    <rPh sb="235" eb="236">
      <t>オコナ</t>
    </rPh>
    <rPh sb="237" eb="239">
      <t>シンキ</t>
    </rPh>
    <rPh sb="239" eb="241">
      <t>ハッコウ</t>
    </rPh>
    <rPh sb="241" eb="242">
      <t>サイ</t>
    </rPh>
    <rPh sb="243" eb="245">
      <t>ヨクセイ</t>
    </rPh>
    <rPh sb="250" eb="252">
      <t>ヒツヨウ</t>
    </rPh>
    <rPh sb="258" eb="260">
      <t>ヘイセイ</t>
    </rPh>
    <rPh sb="262" eb="263">
      <t>ネン</t>
    </rPh>
    <rPh sb="264" eb="266">
      <t>キョウヨウ</t>
    </rPh>
    <rPh sb="266" eb="268">
      <t>カイシ</t>
    </rPh>
    <rPh sb="278" eb="280">
      <t>リョウキン</t>
    </rPh>
    <rPh sb="280" eb="282">
      <t>カイテイ</t>
    </rPh>
    <rPh sb="283" eb="284">
      <t>オコナ</t>
    </rPh>
    <rPh sb="294" eb="297">
      <t>ダンカイテキ</t>
    </rPh>
    <rPh sb="299" eb="302">
      <t>チイキセイ</t>
    </rPh>
    <rPh sb="303" eb="305">
      <t>ミア</t>
    </rPh>
    <rPh sb="307" eb="309">
      <t>リョウキン</t>
    </rPh>
    <rPh sb="309" eb="311">
      <t>タイケイ</t>
    </rPh>
    <rPh sb="317" eb="318">
      <t>オオ</t>
    </rPh>
    <rPh sb="320" eb="322">
      <t>カダイ</t>
    </rPh>
    <rPh sb="327" eb="329">
      <t>ジンコウ</t>
    </rPh>
    <rPh sb="329" eb="331">
      <t>リュウシュツ</t>
    </rPh>
    <rPh sb="332" eb="335">
      <t>コウレイカ</t>
    </rPh>
    <rPh sb="336" eb="337">
      <t>イチジル</t>
    </rPh>
    <rPh sb="343" eb="345">
      <t>シンキ</t>
    </rPh>
    <rPh sb="345" eb="347">
      <t>セツゾク</t>
    </rPh>
    <rPh sb="348" eb="349">
      <t>キビ</t>
    </rPh>
    <rPh sb="351" eb="353">
      <t>ジョウキョウ</t>
    </rPh>
    <rPh sb="357" eb="359">
      <t>シュウエキ</t>
    </rPh>
    <rPh sb="360" eb="361">
      <t>オオ</t>
    </rPh>
    <rPh sb="363" eb="365">
      <t>ゾウガク</t>
    </rPh>
    <rPh sb="366" eb="368">
      <t>ミコ</t>
    </rPh>
    <rPh sb="371" eb="373">
      <t>ジョウキョウ</t>
    </rPh>
    <rPh sb="381" eb="383">
      <t>コンゴ</t>
    </rPh>
    <rPh sb="384" eb="385">
      <t>サラ</t>
    </rPh>
    <rPh sb="387" eb="389">
      <t>テイメイ</t>
    </rPh>
    <rPh sb="389" eb="391">
      <t>ジョウタイ</t>
    </rPh>
    <rPh sb="397" eb="399">
      <t>ヨソウ</t>
    </rPh>
    <rPh sb="404" eb="406">
      <t>ヒキツヅ</t>
    </rPh>
    <rPh sb="407" eb="409">
      <t>イジ</t>
    </rPh>
    <rPh sb="409" eb="411">
      <t>カンリ</t>
    </rPh>
    <rPh sb="411" eb="412">
      <t>ヒ</t>
    </rPh>
    <rPh sb="412" eb="413">
      <t>ヨウ</t>
    </rPh>
    <rPh sb="414" eb="415">
      <t>カカ</t>
    </rPh>
    <rPh sb="420" eb="422">
      <t>セツゲン</t>
    </rPh>
    <rPh sb="423" eb="425">
      <t>ヒツヨウ</t>
    </rPh>
    <rPh sb="432" eb="434">
      <t>オスイ</t>
    </rPh>
    <rPh sb="434" eb="436">
      <t>ショリ</t>
    </rPh>
    <rPh sb="436" eb="438">
      <t>ゲンカ</t>
    </rPh>
    <rPh sb="443" eb="444">
      <t>ヨコ</t>
    </rPh>
    <rPh sb="447" eb="449">
      <t>スイイ</t>
    </rPh>
    <rPh sb="454" eb="456">
      <t>ルイジ</t>
    </rPh>
    <rPh sb="456" eb="458">
      <t>ダンタイ</t>
    </rPh>
    <rPh sb="459" eb="461">
      <t>ヒカク</t>
    </rPh>
    <rPh sb="464" eb="466">
      <t>ショリ</t>
    </rPh>
    <rPh sb="467" eb="468">
      <t>カカ</t>
    </rPh>
    <rPh sb="469" eb="471">
      <t>ヒヨウ</t>
    </rPh>
    <rPh sb="472" eb="473">
      <t>ヤク</t>
    </rPh>
    <rPh sb="474" eb="475">
      <t>バイ</t>
    </rPh>
    <rPh sb="482" eb="484">
      <t>セツゾク</t>
    </rPh>
    <rPh sb="484" eb="485">
      <t>リツ</t>
    </rPh>
    <rPh sb="486" eb="487">
      <t>ノ</t>
    </rPh>
    <rPh sb="494" eb="495">
      <t>オオ</t>
    </rPh>
    <rPh sb="497" eb="499">
      <t>カダイ</t>
    </rPh>
    <rPh sb="503" eb="504">
      <t>カンガ</t>
    </rPh>
    <rPh sb="507" eb="509">
      <t>コンゴ</t>
    </rPh>
    <rPh sb="510" eb="513">
      <t>ドウスイジュン</t>
    </rPh>
    <rPh sb="514" eb="516">
      <t>スイイ</t>
    </rPh>
    <rPh sb="523" eb="525">
      <t>ヨソウ</t>
    </rPh>
    <rPh sb="532" eb="534">
      <t>サイテキ</t>
    </rPh>
    <rPh sb="535" eb="537">
      <t>ショリ</t>
    </rPh>
    <rPh sb="537" eb="539">
      <t>ホウホウ</t>
    </rPh>
    <rPh sb="539" eb="540">
      <t>トウ</t>
    </rPh>
    <rPh sb="541" eb="543">
      <t>ケントウ</t>
    </rPh>
    <rPh sb="544" eb="546">
      <t>イジ</t>
    </rPh>
    <rPh sb="546" eb="548">
      <t>カンリ</t>
    </rPh>
    <rPh sb="548" eb="550">
      <t>ヒヨウ</t>
    </rPh>
    <rPh sb="551" eb="553">
      <t>セツゲン</t>
    </rPh>
    <rPh sb="554" eb="555">
      <t>ツト</t>
    </rPh>
    <rPh sb="561" eb="563">
      <t>セタイ</t>
    </rPh>
    <rPh sb="565" eb="566">
      <t>オオ</t>
    </rPh>
    <rPh sb="567" eb="569">
      <t>シンキ</t>
    </rPh>
    <rPh sb="569" eb="571">
      <t>セツゾク</t>
    </rPh>
    <rPh sb="572" eb="573">
      <t>フ</t>
    </rPh>
    <rPh sb="578" eb="580">
      <t>ヒツヨウ</t>
    </rPh>
    <rPh sb="586" eb="588">
      <t>シセツ</t>
    </rPh>
    <rPh sb="588" eb="591">
      <t>リヨウリツ</t>
    </rPh>
    <rPh sb="592" eb="594">
      <t>オスイ</t>
    </rPh>
    <rPh sb="594" eb="596">
      <t>ショリ</t>
    </rPh>
    <rPh sb="596" eb="598">
      <t>ジンコウ</t>
    </rPh>
    <rPh sb="599" eb="600">
      <t>オオ</t>
    </rPh>
    <rPh sb="602" eb="604">
      <t>ヘンドウ</t>
    </rPh>
    <rPh sb="605" eb="606">
      <t>ミ</t>
    </rPh>
    <rPh sb="613" eb="614">
      <t>ヨコ</t>
    </rPh>
    <rPh sb="616" eb="618">
      <t>ケイコウ</t>
    </rPh>
    <rPh sb="619" eb="621">
      <t>スイイ</t>
    </rPh>
    <rPh sb="626" eb="629">
      <t>ショウライテキ</t>
    </rPh>
    <rPh sb="630" eb="632">
      <t>ジンコウ</t>
    </rPh>
    <rPh sb="633" eb="635">
      <t>ゾウカ</t>
    </rPh>
    <rPh sb="636" eb="637">
      <t>キビ</t>
    </rPh>
    <rPh sb="643" eb="645">
      <t>シンキ</t>
    </rPh>
    <rPh sb="645" eb="647">
      <t>セツゾク</t>
    </rPh>
    <rPh sb="648" eb="650">
      <t>キタイ</t>
    </rPh>
    <rPh sb="657" eb="658">
      <t>クワ</t>
    </rPh>
    <rPh sb="660" eb="662">
      <t>タビカサ</t>
    </rPh>
    <rPh sb="664" eb="666">
      <t>ジンコウ</t>
    </rPh>
    <rPh sb="666" eb="668">
      <t>リュウシュツ</t>
    </rPh>
    <rPh sb="671" eb="673">
      <t>セツゾク</t>
    </rPh>
    <rPh sb="673" eb="674">
      <t>リツ</t>
    </rPh>
    <rPh sb="675" eb="677">
      <t>ゲンショウ</t>
    </rPh>
    <rPh sb="684" eb="686">
      <t>ヨソウ</t>
    </rPh>
    <rPh sb="692" eb="694">
      <t>コンゴ</t>
    </rPh>
    <rPh sb="699" eb="701">
      <t>カイゼン</t>
    </rPh>
    <rPh sb="702" eb="704">
      <t>ケントウ</t>
    </rPh>
    <rPh sb="708" eb="710">
      <t>ヒツヨウ</t>
    </rPh>
    <rPh sb="716" eb="719">
      <t>スイセンカ</t>
    </rPh>
    <rPh sb="719" eb="720">
      <t>リツ</t>
    </rPh>
    <rPh sb="722" eb="724">
      <t>ジンコウ</t>
    </rPh>
    <rPh sb="724" eb="726">
      <t>ゲンショウ</t>
    </rPh>
    <rPh sb="727" eb="728">
      <t>イチジル</t>
    </rPh>
    <rPh sb="730" eb="731">
      <t>ナカ</t>
    </rPh>
    <rPh sb="732" eb="734">
      <t>シンキ</t>
    </rPh>
    <rPh sb="734" eb="736">
      <t>セツゾク</t>
    </rPh>
    <rPh sb="736" eb="737">
      <t>シャ</t>
    </rPh>
    <rPh sb="738" eb="740">
      <t>カニュウ</t>
    </rPh>
    <rPh sb="743" eb="745">
      <t>タショウ</t>
    </rPh>
    <rPh sb="745" eb="747">
      <t>ジョウショウ</t>
    </rPh>
    <rPh sb="752" eb="753">
      <t>ヒ</t>
    </rPh>
    <rPh sb="754" eb="755">
      <t>ツヅ</t>
    </rPh>
    <rPh sb="756" eb="758">
      <t>コウホウ</t>
    </rPh>
    <rPh sb="758" eb="759">
      <t>トウ</t>
    </rPh>
    <rPh sb="761" eb="763">
      <t>ケイハツ</t>
    </rPh>
    <rPh sb="763" eb="765">
      <t>カツドウ</t>
    </rPh>
    <rPh sb="766" eb="767">
      <t>ト</t>
    </rPh>
    <rPh sb="768" eb="769">
      <t>ク</t>
    </rPh>
    <rPh sb="770" eb="772">
      <t>シンキ</t>
    </rPh>
    <rPh sb="772" eb="774">
      <t>セツゾク</t>
    </rPh>
    <rPh sb="774" eb="775">
      <t>シャ</t>
    </rPh>
    <rPh sb="776" eb="778">
      <t>カクホ</t>
    </rPh>
    <phoneticPr fontId="4"/>
  </si>
  <si>
    <t>人口減少が続く中、高齢化率も更に上昇傾向であり、水洗化率・施設利用料が低迷状態である。平成19年に供用開始して以来、料金の見直しを行ったことがないため、段階的かつ将来の汚水処理人口を見据えた料金体系の構築を行い収益の増を図っていきたい。
また、高齢化の状況や人口の減少をみると、今後も収益の増は期待できないことから、維持管理計画を策定し、財政負担に留意しながら、新規発行債の抑制に努めるほか維持管理費用に係るコストの節減を図りたい。</t>
    <rPh sb="0" eb="2">
      <t>ジンコウ</t>
    </rPh>
    <rPh sb="2" eb="4">
      <t>ゲンショウ</t>
    </rPh>
    <rPh sb="5" eb="6">
      <t>ツヅ</t>
    </rPh>
    <rPh sb="7" eb="8">
      <t>ナカ</t>
    </rPh>
    <rPh sb="9" eb="12">
      <t>コウレイカ</t>
    </rPh>
    <rPh sb="12" eb="13">
      <t>リツ</t>
    </rPh>
    <rPh sb="14" eb="15">
      <t>サラ</t>
    </rPh>
    <rPh sb="16" eb="18">
      <t>ジョウショウ</t>
    </rPh>
    <rPh sb="18" eb="20">
      <t>ケイコウ</t>
    </rPh>
    <rPh sb="24" eb="27">
      <t>スイセンカ</t>
    </rPh>
    <rPh sb="27" eb="28">
      <t>リツ</t>
    </rPh>
    <rPh sb="29" eb="31">
      <t>シセツ</t>
    </rPh>
    <rPh sb="31" eb="33">
      <t>リヨウ</t>
    </rPh>
    <rPh sb="33" eb="34">
      <t>リョウ</t>
    </rPh>
    <rPh sb="35" eb="37">
      <t>テイメイ</t>
    </rPh>
    <rPh sb="37" eb="39">
      <t>ジョウタイ</t>
    </rPh>
    <rPh sb="43" eb="45">
      <t>ヘイセイ</t>
    </rPh>
    <rPh sb="47" eb="48">
      <t>ネン</t>
    </rPh>
    <rPh sb="49" eb="51">
      <t>キョウヨウ</t>
    </rPh>
    <rPh sb="51" eb="53">
      <t>カイシ</t>
    </rPh>
    <rPh sb="55" eb="57">
      <t>イライ</t>
    </rPh>
    <rPh sb="58" eb="60">
      <t>リョウキン</t>
    </rPh>
    <rPh sb="61" eb="63">
      <t>ミナオ</t>
    </rPh>
    <rPh sb="65" eb="66">
      <t>オコナ</t>
    </rPh>
    <rPh sb="76" eb="79">
      <t>ダンカイテキ</t>
    </rPh>
    <rPh sb="81" eb="83">
      <t>ショウライ</t>
    </rPh>
    <rPh sb="84" eb="86">
      <t>オスイ</t>
    </rPh>
    <rPh sb="86" eb="88">
      <t>ショリ</t>
    </rPh>
    <rPh sb="88" eb="90">
      <t>ジンコウ</t>
    </rPh>
    <rPh sb="91" eb="93">
      <t>ミス</t>
    </rPh>
    <rPh sb="95" eb="97">
      <t>リョウキン</t>
    </rPh>
    <rPh sb="97" eb="99">
      <t>タイケイ</t>
    </rPh>
    <rPh sb="100" eb="102">
      <t>コウチク</t>
    </rPh>
    <rPh sb="103" eb="104">
      <t>オコナ</t>
    </rPh>
    <rPh sb="105" eb="107">
      <t>シュウエキ</t>
    </rPh>
    <rPh sb="108" eb="109">
      <t>ゾウ</t>
    </rPh>
    <rPh sb="110" eb="111">
      <t>ハカ</t>
    </rPh>
    <rPh sb="122" eb="125">
      <t>コウレイカ</t>
    </rPh>
    <rPh sb="126" eb="128">
      <t>ジョウキョウ</t>
    </rPh>
    <rPh sb="129" eb="131">
      <t>ジンコウ</t>
    </rPh>
    <rPh sb="132" eb="134">
      <t>ゲンショウ</t>
    </rPh>
    <rPh sb="139" eb="141">
      <t>コンゴ</t>
    </rPh>
    <rPh sb="142" eb="144">
      <t>シュウエキ</t>
    </rPh>
    <rPh sb="145" eb="146">
      <t>ゾウ</t>
    </rPh>
    <rPh sb="147" eb="149">
      <t>キタイ</t>
    </rPh>
    <rPh sb="158" eb="160">
      <t>イジ</t>
    </rPh>
    <rPh sb="160" eb="162">
      <t>カンリ</t>
    </rPh>
    <rPh sb="162" eb="164">
      <t>ケイカク</t>
    </rPh>
    <rPh sb="165" eb="167">
      <t>サクテイ</t>
    </rPh>
    <rPh sb="169" eb="171">
      <t>ザイセイ</t>
    </rPh>
    <rPh sb="171" eb="173">
      <t>フタン</t>
    </rPh>
    <rPh sb="174" eb="176">
      <t>リュウイ</t>
    </rPh>
    <rPh sb="181" eb="183">
      <t>シンキ</t>
    </rPh>
    <rPh sb="183" eb="185">
      <t>ハッコウ</t>
    </rPh>
    <rPh sb="185" eb="186">
      <t>サイ</t>
    </rPh>
    <rPh sb="187" eb="189">
      <t>ヨクセイ</t>
    </rPh>
    <rPh sb="190" eb="191">
      <t>ツト</t>
    </rPh>
    <rPh sb="195" eb="197">
      <t>イジ</t>
    </rPh>
    <rPh sb="197" eb="199">
      <t>カンリ</t>
    </rPh>
    <rPh sb="199" eb="201">
      <t>ヒヨウ</t>
    </rPh>
    <rPh sb="202" eb="203">
      <t>カカ</t>
    </rPh>
    <rPh sb="208" eb="210">
      <t>セツゲン</t>
    </rPh>
    <rPh sb="211" eb="212">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</si>
</sst>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91-45BA-BBEA-208B086C0DA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0.06</c:v>
                </c:pt>
                <c:pt idx="2">
                  <c:v>0.02</c:v>
                </c:pt>
                <c:pt idx="3" formatCode="#,##0.00;&quot;△&quot;#,##0.00">
                  <c:v>0</c:v>
                </c:pt>
                <c:pt idx="4">
                  <c:v>0.08</c:v>
                </c:pt>
              </c:numCache>
            </c:numRef>
          </c:val>
          <c:smooth val="0"/>
          <c:extLst>
            <c:ext xmlns:c16="http://schemas.microsoft.com/office/drawing/2014/chart" uri="{C3380CC4-5D6E-409C-BE32-E72D297353CC}">
              <c16:uniqueId val="{00000001-A191-45BA-BBEA-208B086C0DA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10.77</c:v>
                </c:pt>
                <c:pt idx="1">
                  <c:v>12.77</c:v>
                </c:pt>
                <c:pt idx="2">
                  <c:v>13.85</c:v>
                </c:pt>
                <c:pt idx="3">
                  <c:v>10</c:v>
                </c:pt>
                <c:pt idx="4">
                  <c:v>9.69</c:v>
                </c:pt>
              </c:numCache>
            </c:numRef>
          </c:val>
          <c:extLst>
            <c:ext xmlns:c16="http://schemas.microsoft.com/office/drawing/2014/chart" uri="{C3380CC4-5D6E-409C-BE32-E72D297353CC}">
              <c16:uniqueId val="{00000000-E581-4D66-8695-FD6817419EA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37.46</c:v>
                </c:pt>
                <c:pt idx="1">
                  <c:v>37.65</c:v>
                </c:pt>
                <c:pt idx="2">
                  <c:v>36.71</c:v>
                </c:pt>
                <c:pt idx="3">
                  <c:v>33.799999999999997</c:v>
                </c:pt>
                <c:pt idx="4">
                  <c:v>41.06</c:v>
                </c:pt>
              </c:numCache>
            </c:numRef>
          </c:val>
          <c:smooth val="0"/>
          <c:extLst>
            <c:ext xmlns:c16="http://schemas.microsoft.com/office/drawing/2014/chart" uri="{C3380CC4-5D6E-409C-BE32-E72D297353CC}">
              <c16:uniqueId val="{00000001-E581-4D66-8695-FD6817419EA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37.19</c:v>
                </c:pt>
                <c:pt idx="1">
                  <c:v>35.590000000000003</c:v>
                </c:pt>
                <c:pt idx="2">
                  <c:v>38.130000000000003</c:v>
                </c:pt>
                <c:pt idx="3">
                  <c:v>45.53</c:v>
                </c:pt>
                <c:pt idx="4">
                  <c:v>46.53</c:v>
                </c:pt>
              </c:numCache>
            </c:numRef>
          </c:val>
          <c:extLst>
            <c:ext xmlns:c16="http://schemas.microsoft.com/office/drawing/2014/chart" uri="{C3380CC4-5D6E-409C-BE32-E72D297353CC}">
              <c16:uniqueId val="{00000000-090D-4782-A404-CE17F71D526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67.459999999999994</c:v>
                </c:pt>
                <c:pt idx="1">
                  <c:v>67.37</c:v>
                </c:pt>
                <c:pt idx="2">
                  <c:v>70.05</c:v>
                </c:pt>
                <c:pt idx="3">
                  <c:v>67.09</c:v>
                </c:pt>
                <c:pt idx="4">
                  <c:v>84.34</c:v>
                </c:pt>
              </c:numCache>
            </c:numRef>
          </c:val>
          <c:smooth val="0"/>
          <c:extLst>
            <c:ext xmlns:c16="http://schemas.microsoft.com/office/drawing/2014/chart" uri="{C3380CC4-5D6E-409C-BE32-E72D297353CC}">
              <c16:uniqueId val="{00000001-090D-4782-A404-CE17F71D526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26.29</c:v>
                </c:pt>
                <c:pt idx="1">
                  <c:v>32.65</c:v>
                </c:pt>
                <c:pt idx="2">
                  <c:v>37.07</c:v>
                </c:pt>
                <c:pt idx="3">
                  <c:v>36.979999999999997</c:v>
                </c:pt>
                <c:pt idx="4">
                  <c:v>39.31</c:v>
                </c:pt>
              </c:numCache>
            </c:numRef>
          </c:val>
          <c:extLst>
            <c:ext xmlns:c16="http://schemas.microsoft.com/office/drawing/2014/chart" uri="{C3380CC4-5D6E-409C-BE32-E72D297353CC}">
              <c16:uniqueId val="{00000000-5864-483F-A8D4-601A7CA8365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64-483F-A8D4-601A7CA8365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18-494C-8B25-89FC9A69A32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18-494C-8B25-89FC9A69A32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B5-410E-9392-22926BD23B6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B5-410E-9392-22926BD23B6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EA-44EB-A5AE-F96B4C23F60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EA-44EB-A5AE-F96B4C23F60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DC-4C30-AD87-0A53B98CC06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DC-4C30-AD87-0A53B98CC06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8412.8799999999992</c:v>
                </c:pt>
                <c:pt idx="1">
                  <c:v>7708.4</c:v>
                </c:pt>
                <c:pt idx="2">
                  <c:v>6621.99</c:v>
                </c:pt>
                <c:pt idx="3">
                  <c:v>6095.59</c:v>
                </c:pt>
                <c:pt idx="4">
                  <c:v>5882.24</c:v>
                </c:pt>
              </c:numCache>
            </c:numRef>
          </c:val>
          <c:extLst>
            <c:ext xmlns:c16="http://schemas.microsoft.com/office/drawing/2014/chart" uri="{C3380CC4-5D6E-409C-BE32-E72D297353CC}">
              <c16:uniqueId val="{00000000-8FF2-43C0-A6A5-23CD6230875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1269.1500000000001</c:v>
                </c:pt>
                <c:pt idx="1">
                  <c:v>1087.96</c:v>
                </c:pt>
                <c:pt idx="2">
                  <c:v>1209.45</c:v>
                </c:pt>
                <c:pt idx="3">
                  <c:v>1042.6400000000001</c:v>
                </c:pt>
                <c:pt idx="4">
                  <c:v>1195.47</c:v>
                </c:pt>
              </c:numCache>
            </c:numRef>
          </c:val>
          <c:smooth val="0"/>
          <c:extLst>
            <c:ext xmlns:c16="http://schemas.microsoft.com/office/drawing/2014/chart" uri="{C3380CC4-5D6E-409C-BE32-E72D297353CC}">
              <c16:uniqueId val="{00000001-8FF2-43C0-A6A5-23CD6230875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20.420000000000002</c:v>
                </c:pt>
                <c:pt idx="1">
                  <c:v>19.73</c:v>
                </c:pt>
                <c:pt idx="2">
                  <c:v>19.46</c:v>
                </c:pt>
                <c:pt idx="3">
                  <c:v>22.16</c:v>
                </c:pt>
                <c:pt idx="4">
                  <c:v>21.2</c:v>
                </c:pt>
              </c:numCache>
            </c:numRef>
          </c:val>
          <c:extLst>
            <c:ext xmlns:c16="http://schemas.microsoft.com/office/drawing/2014/chart" uri="{C3380CC4-5D6E-409C-BE32-E72D297353CC}">
              <c16:uniqueId val="{00000000-E62A-43AB-B068-9556FAE34C2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63.97</c:v>
                </c:pt>
                <c:pt idx="1">
                  <c:v>59.67</c:v>
                </c:pt>
                <c:pt idx="2">
                  <c:v>55.93</c:v>
                </c:pt>
                <c:pt idx="3">
                  <c:v>55.76</c:v>
                </c:pt>
                <c:pt idx="4">
                  <c:v>69.430000000000007</c:v>
                </c:pt>
              </c:numCache>
            </c:numRef>
          </c:val>
          <c:smooth val="0"/>
          <c:extLst>
            <c:ext xmlns:c16="http://schemas.microsoft.com/office/drawing/2014/chart" uri="{C3380CC4-5D6E-409C-BE32-E72D297353CC}">
              <c16:uniqueId val="{00000001-E62A-43AB-B068-9556FAE34C2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1476.71</c:v>
                </c:pt>
                <c:pt idx="1">
                  <c:v>1313.55</c:v>
                </c:pt>
                <c:pt idx="2">
                  <c:v>1320.02</c:v>
                </c:pt>
                <c:pt idx="3">
                  <c:v>1584.67</c:v>
                </c:pt>
                <c:pt idx="4">
                  <c:v>1669.17</c:v>
                </c:pt>
              </c:numCache>
            </c:numRef>
          </c:val>
          <c:extLst>
            <c:ext xmlns:c16="http://schemas.microsoft.com/office/drawing/2014/chart" uri="{C3380CC4-5D6E-409C-BE32-E72D297353CC}">
              <c16:uniqueId val="{00000000-9037-461B-8504-0E9086C74B9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256.82</c:v>
                </c:pt>
                <c:pt idx="1">
                  <c:v>270.60000000000002</c:v>
                </c:pt>
                <c:pt idx="2">
                  <c:v>289.60000000000002</c:v>
                </c:pt>
                <c:pt idx="3">
                  <c:v>296.14999999999998</c:v>
                </c:pt>
                <c:pt idx="4">
                  <c:v>239.46</c:v>
                </c:pt>
              </c:numCache>
            </c:numRef>
          </c:val>
          <c:smooth val="0"/>
          <c:extLst>
            <c:ext xmlns:c16="http://schemas.microsoft.com/office/drawing/2014/chart" uri="{C3380CC4-5D6E-409C-BE32-E72D297353CC}">
              <c16:uniqueId val="{00000001-9037-461B-8504-0E9086C74B9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43"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青森県　佐井村</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1734</v>
      </c>
      <c r="AM8" s="55"/>
      <c r="AN8" s="55"/>
      <c r="AO8" s="55"/>
      <c r="AP8" s="55"/>
      <c r="AQ8" s="55"/>
      <c r="AR8" s="55"/>
      <c r="AS8" s="55"/>
      <c r="AT8" s="54">
        <f>データ!T6</f>
        <v>135.05000000000001</v>
      </c>
      <c r="AU8" s="54"/>
      <c r="AV8" s="54"/>
      <c r="AW8" s="54"/>
      <c r="AX8" s="54"/>
      <c r="AY8" s="54"/>
      <c r="AZ8" s="54"/>
      <c r="BA8" s="54"/>
      <c r="BB8" s="54">
        <f>データ!U6</f>
        <v>12.84</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60.24</v>
      </c>
      <c r="Q10" s="54"/>
      <c r="R10" s="54"/>
      <c r="S10" s="54"/>
      <c r="T10" s="54"/>
      <c r="U10" s="54"/>
      <c r="V10" s="54"/>
      <c r="W10" s="54">
        <f>データ!Q6</f>
        <v>54.21</v>
      </c>
      <c r="X10" s="54"/>
      <c r="Y10" s="54"/>
      <c r="Z10" s="54"/>
      <c r="AA10" s="54"/>
      <c r="AB10" s="54"/>
      <c r="AC10" s="54"/>
      <c r="AD10" s="55">
        <f>データ!R6</f>
        <v>3300</v>
      </c>
      <c r="AE10" s="55"/>
      <c r="AF10" s="55"/>
      <c r="AG10" s="55"/>
      <c r="AH10" s="55"/>
      <c r="AI10" s="55"/>
      <c r="AJ10" s="55"/>
      <c r="AK10" s="2"/>
      <c r="AL10" s="55">
        <f>データ!V6</f>
        <v>1038</v>
      </c>
      <c r="AM10" s="55"/>
      <c r="AN10" s="55"/>
      <c r="AO10" s="55"/>
      <c r="AP10" s="55"/>
      <c r="AQ10" s="55"/>
      <c r="AR10" s="55"/>
      <c r="AS10" s="55"/>
      <c r="AT10" s="54">
        <f>データ!W6</f>
        <v>0.36</v>
      </c>
      <c r="AU10" s="54"/>
      <c r="AV10" s="54"/>
      <c r="AW10" s="54"/>
      <c r="AX10" s="54"/>
      <c r="AY10" s="54"/>
      <c r="AZ10" s="54"/>
      <c r="BA10" s="54"/>
      <c r="BB10" s="54">
        <f>データ!X6</f>
        <v>2883.33</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118</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【1,182.11】</v>
      </c>
      <c r="I86" s="12" t="str">
        <f>データ!CA6</f>
        <v>【73.78】</v>
      </c>
      <c r="J86" s="12" t="str">
        <f>データ!CL6</f>
        <v>【220.62】</v>
      </c>
      <c r="K86" s="12" t="str">
        <f>データ!CW6</f>
        <v>【42.22】</v>
      </c>
      <c r="L86" s="12" t="str">
        <f>データ!DH6</f>
        <v>【85.67】</v>
      </c>
      <c r="M86" s="12" t="s">
        <v>43</v>
      </c>
      <c r="N86" s="12" t="s">
        <v>43</v>
      </c>
      <c r="O86" s="12" t="str">
        <f>データ!EO6</f>
        <v>【0.13】</v>
      </c>
    </row>
  </sheetData>
  <sheetProtection algorithmName="SHA-512" hashValue="W635TYtyXtAiOEGF6LgybFbCtvGckt4+8Rd83MYlfM/WzV3zg6mBqPzMn9AmrqDPsgKhP8gLxqmoaVZiA25OEA==" saltValue="vBy7jJmUkoB+2rw/HlrPM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L16:BZ44"/>
    <mergeCell ref="BN10:BY10"/>
    <mergeCell ref="BL11:BZ13"/>
    <mergeCell ref="B14:BJ15"/>
    <mergeCell ref="BL14:BZ15"/>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24261</v>
      </c>
      <c r="D6" s="19">
        <f t="shared" si="3"/>
        <v>47</v>
      </c>
      <c r="E6" s="19">
        <f t="shared" si="3"/>
        <v>17</v>
      </c>
      <c r="F6" s="19">
        <f t="shared" si="3"/>
        <v>4</v>
      </c>
      <c r="G6" s="19">
        <f t="shared" si="3"/>
        <v>0</v>
      </c>
      <c r="H6" s="19" t="str">
        <f t="shared" si="3"/>
        <v>青森県　佐井村</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60.24</v>
      </c>
      <c r="Q6" s="20">
        <f t="shared" si="3"/>
        <v>54.21</v>
      </c>
      <c r="R6" s="20">
        <f t="shared" si="3"/>
        <v>3300</v>
      </c>
      <c r="S6" s="20">
        <f t="shared" si="3"/>
        <v>1734</v>
      </c>
      <c r="T6" s="20">
        <f t="shared" si="3"/>
        <v>135.05000000000001</v>
      </c>
      <c r="U6" s="20">
        <f t="shared" si="3"/>
        <v>12.84</v>
      </c>
      <c r="V6" s="20">
        <f t="shared" si="3"/>
        <v>1038</v>
      </c>
      <c r="W6" s="20">
        <f t="shared" si="3"/>
        <v>0.36</v>
      </c>
      <c r="X6" s="20">
        <f t="shared" si="3"/>
        <v>2883.33</v>
      </c>
      <c r="Y6" s="21">
        <f>IF(Y7="",NA(),Y7)</f>
        <v>26.29</v>
      </c>
      <c r="Z6" s="21">
        <f t="shared" ref="Z6:AH6" si="4">IF(Z7="",NA(),Z7)</f>
        <v>32.65</v>
      </c>
      <c r="AA6" s="21">
        <f t="shared" si="4"/>
        <v>37.07</v>
      </c>
      <c r="AB6" s="21">
        <f t="shared" si="4"/>
        <v>36.979999999999997</v>
      </c>
      <c r="AC6" s="21">
        <f t="shared" si="4"/>
        <v>39.31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8412.8799999999992</v>
      </c>
      <c r="BG6" s="21">
        <f t="shared" ref="BG6:BO6" si="7">IF(BG7="",NA(),BG7)</f>
        <v>7708.4</v>
      </c>
      <c r="BH6" s="21">
        <f t="shared" si="7"/>
        <v>6621.99</v>
      </c>
      <c r="BI6" s="21">
        <f t="shared" si="7"/>
        <v>6095.59</v>
      </c>
      <c r="BJ6" s="21">
        <f t="shared" si="7"/>
        <v>5882.24</v>
      </c>
      <c r="BK6" s="21">
        <f t="shared" si="7"/>
        <v>1269.1500000000001</v>
      </c>
      <c r="BL6" s="21">
        <f t="shared" si="7"/>
        <v>1087.96</v>
      </c>
      <c r="BM6" s="21">
        <f t="shared" si="7"/>
        <v>1209.45</v>
      </c>
      <c r="BN6" s="21">
        <f t="shared" si="7"/>
        <v>1042.6400000000001</v>
      </c>
      <c r="BO6" s="21">
        <f t="shared" si="7"/>
        <v>1195.47</v>
      </c>
      <c r="BP6" s="20" t="str">
        <f>IF(BP7="","",IF(BP7="-","【-】","【"&amp;SUBSTITUTE(TEXT(BP7,"#,##0.00"),"-","△")&amp;"】"))</f>
        <v>【1,182.11】</v>
      </c>
      <c r="BQ6" s="21">
        <f>IF(BQ7="",NA(),BQ7)</f>
        <v>20.420000000000002</v>
      </c>
      <c r="BR6" s="21">
        <f t="shared" ref="BR6:BZ6" si="8">IF(BR7="",NA(),BR7)</f>
        <v>19.73</v>
      </c>
      <c r="BS6" s="21">
        <f t="shared" si="8"/>
        <v>19.46</v>
      </c>
      <c r="BT6" s="21">
        <f t="shared" si="8"/>
        <v>22.16</v>
      </c>
      <c r="BU6" s="21">
        <f t="shared" si="8"/>
        <v>21.2</v>
      </c>
      <c r="BV6" s="21">
        <f t="shared" si="8"/>
        <v>63.97</v>
      </c>
      <c r="BW6" s="21">
        <f t="shared" si="8"/>
        <v>59.67</v>
      </c>
      <c r="BX6" s="21">
        <f t="shared" si="8"/>
        <v>55.93</v>
      </c>
      <c r="BY6" s="21">
        <f t="shared" si="8"/>
        <v>55.76</v>
      </c>
      <c r="BZ6" s="21">
        <f t="shared" si="8"/>
        <v>69.430000000000007</v>
      </c>
      <c r="CA6" s="20" t="str">
        <f>IF(CA7="","",IF(CA7="-","【-】","【"&amp;SUBSTITUTE(TEXT(CA7,"#,##0.00"),"-","△")&amp;"】"))</f>
        <v>【73.78】</v>
      </c>
      <c r="CB6" s="21">
        <f>IF(CB7="",NA(),CB7)</f>
        <v>1476.71</v>
      </c>
      <c r="CC6" s="21">
        <f t="shared" ref="CC6:CK6" si="9">IF(CC7="",NA(),CC7)</f>
        <v>1313.55</v>
      </c>
      <c r="CD6" s="21">
        <f t="shared" si="9"/>
        <v>1320.02</v>
      </c>
      <c r="CE6" s="21">
        <f t="shared" si="9"/>
        <v>1584.67</v>
      </c>
      <c r="CF6" s="21">
        <f t="shared" si="9"/>
        <v>1669.17</v>
      </c>
      <c r="CG6" s="21">
        <f t="shared" si="9"/>
        <v>256.82</v>
      </c>
      <c r="CH6" s="21">
        <f t="shared" si="9"/>
        <v>270.60000000000002</v>
      </c>
      <c r="CI6" s="21">
        <f t="shared" si="9"/>
        <v>289.60000000000002</v>
      </c>
      <c r="CJ6" s="21">
        <f t="shared" si="9"/>
        <v>296.14999999999998</v>
      </c>
      <c r="CK6" s="21">
        <f t="shared" si="9"/>
        <v>239.46</v>
      </c>
      <c r="CL6" s="20" t="str">
        <f>IF(CL7="","",IF(CL7="-","【-】","【"&amp;SUBSTITUTE(TEXT(CL7,"#,##0.00"),"-","△")&amp;"】"))</f>
        <v>【220.62】</v>
      </c>
      <c r="CM6" s="21">
        <f>IF(CM7="",NA(),CM7)</f>
        <v>10.77</v>
      </c>
      <c r="CN6" s="21">
        <f t="shared" ref="CN6:CV6" si="10">IF(CN7="",NA(),CN7)</f>
        <v>12.77</v>
      </c>
      <c r="CO6" s="21">
        <f t="shared" si="10"/>
        <v>13.85</v>
      </c>
      <c r="CP6" s="21">
        <f t="shared" si="10"/>
        <v>10</v>
      </c>
      <c r="CQ6" s="21">
        <f t="shared" si="10"/>
        <v>9.69</v>
      </c>
      <c r="CR6" s="21">
        <f t="shared" si="10"/>
        <v>37.46</v>
      </c>
      <c r="CS6" s="21">
        <f t="shared" si="10"/>
        <v>37.65</v>
      </c>
      <c r="CT6" s="21">
        <f t="shared" si="10"/>
        <v>36.71</v>
      </c>
      <c r="CU6" s="21">
        <f t="shared" si="10"/>
        <v>33.799999999999997</v>
      </c>
      <c r="CV6" s="21">
        <f t="shared" si="10"/>
        <v>41.06</v>
      </c>
      <c r="CW6" s="20" t="str">
        <f>IF(CW7="","",IF(CW7="-","【-】","【"&amp;SUBSTITUTE(TEXT(CW7,"#,##0.00"),"-","△")&amp;"】"))</f>
        <v>【42.22】</v>
      </c>
      <c r="CX6" s="21">
        <f>IF(CX7="",NA(),CX7)</f>
        <v>37.19</v>
      </c>
      <c r="CY6" s="21">
        <f t="shared" ref="CY6:DG6" si="11">IF(CY7="",NA(),CY7)</f>
        <v>35.590000000000003</v>
      </c>
      <c r="CZ6" s="21">
        <f t="shared" si="11"/>
        <v>38.130000000000003</v>
      </c>
      <c r="DA6" s="21">
        <f t="shared" si="11"/>
        <v>45.53</v>
      </c>
      <c r="DB6" s="21">
        <f t="shared" si="11"/>
        <v>46.53</v>
      </c>
      <c r="DC6" s="21">
        <f t="shared" si="11"/>
        <v>67.459999999999994</v>
      </c>
      <c r="DD6" s="21">
        <f t="shared" si="11"/>
        <v>67.37</v>
      </c>
      <c r="DE6" s="21">
        <f t="shared" si="11"/>
        <v>70.05</v>
      </c>
      <c r="DF6" s="21">
        <f t="shared" si="11"/>
        <v>67.09</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0.06</v>
      </c>
      <c r="EL6" s="21">
        <f t="shared" si="14"/>
        <v>0.02</v>
      </c>
      <c r="EM6" s="20">
        <f t="shared" si="14"/>
        <v>0</v>
      </c>
      <c r="EN6" s="21">
        <f t="shared" si="14"/>
        <v>0.08</v>
      </c>
      <c r="EO6" s="20" t="str">
        <f>IF(EO7="","",IF(EO7="-","【-】","【"&amp;SUBSTITUTE(TEXT(EO7,"#,##0.00"),"-","△")&amp;"】"))</f>
        <v>【0.13】</v>
      </c>
    </row>
    <row r="7" spans="1:145" s="22" customFormat="1" x14ac:dyDescent="0.15">
      <c r="A7" s="14"/>
      <c r="B7" s="23">
        <v>2022</v>
      </c>
      <c r="C7" s="23">
        <v>24261</v>
      </c>
      <c r="D7" s="23">
        <v>47</v>
      </c>
      <c r="E7" s="23">
        <v>17</v>
      </c>
      <c r="F7" s="23">
        <v>4</v>
      </c>
      <c r="G7" s="23">
        <v>0</v>
      </c>
      <c r="H7" s="23" t="s">
        <v>98</v>
      </c>
      <c r="I7" s="23" t="s">
        <v>99</v>
      </c>
      <c r="J7" s="23" t="s">
        <v>100</v>
      </c>
      <c r="K7" s="23" t="s">
        <v>101</v>
      </c>
      <c r="L7" s="23" t="s">
        <v>102</v>
      </c>
      <c r="M7" s="23" t="s">
        <v>103</v>
      </c>
      <c r="N7" s="24" t="s">
        <v>104</v>
      </c>
      <c r="O7" s="24" t="s">
        <v>105</v>
      </c>
      <c r="P7" s="24">
        <v>60.24</v>
      </c>
      <c r="Q7" s="24">
        <v>54.21</v>
      </c>
      <c r="R7" s="24">
        <v>3300</v>
      </c>
      <c r="S7" s="24">
        <v>1734</v>
      </c>
      <c r="T7" s="24">
        <v>135.05000000000001</v>
      </c>
      <c r="U7" s="24">
        <v>12.84</v>
      </c>
      <c r="V7" s="24">
        <v>1038</v>
      </c>
      <c r="W7" s="24">
        <v>0.36</v>
      </c>
      <c r="X7" s="24">
        <v>2883.33</v>
      </c>
      <c r="Y7" s="24">
        <v>26.29</v>
      </c>
      <c r="Z7" s="24">
        <v>32.65</v>
      </c>
      <c r="AA7" s="24">
        <v>37.07</v>
      </c>
      <c r="AB7" s="24">
        <v>36.979999999999997</v>
      </c>
      <c r="AC7" s="24">
        <v>39.31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8412.8799999999992</v>
      </c>
      <c r="BG7" s="24">
        <v>7708.4</v>
      </c>
      <c r="BH7" s="24">
        <v>6621.99</v>
      </c>
      <c r="BI7" s="24">
        <v>6095.59</v>
      </c>
      <c r="BJ7" s="24">
        <v>5882.24</v>
      </c>
      <c r="BK7" s="24">
        <v>1269.1500000000001</v>
      </c>
      <c r="BL7" s="24">
        <v>1087.96</v>
      </c>
      <c r="BM7" s="24">
        <v>1209.45</v>
      </c>
      <c r="BN7" s="24">
        <v>1042.6400000000001</v>
      </c>
      <c r="BO7" s="24">
        <v>1195.47</v>
      </c>
      <c r="BP7" s="24">
        <v>1182.1099999999999</v>
      </c>
      <c r="BQ7" s="24">
        <v>20.420000000000002</v>
      </c>
      <c r="BR7" s="24">
        <v>19.73</v>
      </c>
      <c r="BS7" s="24">
        <v>19.46</v>
      </c>
      <c r="BT7" s="24">
        <v>22.16</v>
      </c>
      <c r="BU7" s="24">
        <v>21.2</v>
      </c>
      <c r="BV7" s="24">
        <v>63.97</v>
      </c>
      <c r="BW7" s="24">
        <v>59.67</v>
      </c>
      <c r="BX7" s="24">
        <v>55.93</v>
      </c>
      <c r="BY7" s="24">
        <v>55.76</v>
      </c>
      <c r="BZ7" s="24">
        <v>69.430000000000007</v>
      </c>
      <c r="CA7" s="24">
        <v>73.78</v>
      </c>
      <c r="CB7" s="24">
        <v>1476.71</v>
      </c>
      <c r="CC7" s="24">
        <v>1313.55</v>
      </c>
      <c r="CD7" s="24">
        <v>1320.02</v>
      </c>
      <c r="CE7" s="24">
        <v>1584.67</v>
      </c>
      <c r="CF7" s="24">
        <v>1669.17</v>
      </c>
      <c r="CG7" s="24">
        <v>256.82</v>
      </c>
      <c r="CH7" s="24">
        <v>270.60000000000002</v>
      </c>
      <c r="CI7" s="24">
        <v>289.60000000000002</v>
      </c>
      <c r="CJ7" s="24">
        <v>296.14999999999998</v>
      </c>
      <c r="CK7" s="24">
        <v>239.46</v>
      </c>
      <c r="CL7" s="24">
        <v>220.62</v>
      </c>
      <c r="CM7" s="24">
        <v>10.77</v>
      </c>
      <c r="CN7" s="24">
        <v>12.77</v>
      </c>
      <c r="CO7" s="24">
        <v>13.85</v>
      </c>
      <c r="CP7" s="24">
        <v>10</v>
      </c>
      <c r="CQ7" s="24">
        <v>9.69</v>
      </c>
      <c r="CR7" s="24">
        <v>37.46</v>
      </c>
      <c r="CS7" s="24">
        <v>37.65</v>
      </c>
      <c r="CT7" s="24">
        <v>36.71</v>
      </c>
      <c r="CU7" s="24">
        <v>33.799999999999997</v>
      </c>
      <c r="CV7" s="24">
        <v>41.06</v>
      </c>
      <c r="CW7" s="24">
        <v>42.22</v>
      </c>
      <c r="CX7" s="24">
        <v>37.19</v>
      </c>
      <c r="CY7" s="24">
        <v>35.590000000000003</v>
      </c>
      <c r="CZ7" s="24">
        <v>38.130000000000003</v>
      </c>
      <c r="DA7" s="24">
        <v>45.53</v>
      </c>
      <c r="DB7" s="24">
        <v>46.53</v>
      </c>
      <c r="DC7" s="24">
        <v>67.459999999999994</v>
      </c>
      <c r="DD7" s="24">
        <v>67.37</v>
      </c>
      <c r="DE7" s="24">
        <v>70.05</v>
      </c>
      <c r="DF7" s="24">
        <v>67.09</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0.06</v>
      </c>
      <c r="EL7" s="24">
        <v>0.02</v>
      </c>
      <c r="EM7" s="24">
        <v>0</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竹内　優衣</cp:lastModifiedBy>
  <dcterms:created xsi:type="dcterms:W3CDTF">2023-12-12T02:49:15Z</dcterms:created>
  <dcterms:modified xsi:type="dcterms:W3CDTF">2024-01-23T12:25:54Z</dcterms:modified>
  <cp:category/>
</cp:coreProperties>
</file>