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oko0320\Desktop\"/>
    </mc:Choice>
  </mc:AlternateContent>
  <xr:revisionPtr revIDLastSave="0" documentId="13_ncr:1_{04437141-E1A0-4C7E-9D03-99DF3CC8D139}" xr6:coauthVersionLast="47" xr6:coauthVersionMax="47" xr10:uidLastSave="{00000000-0000-0000-0000-000000000000}"/>
  <workbookProtection workbookAlgorithmName="SHA-512" workbookHashValue="w93bTLdLOL5/eosn767iOQWO5zwgRU/V6ntAYlcGaTglR/hToZlawYmrlJxL+Ll3+KfSmWTPCk7LrqLTQhtzPA==" workbookSaltValue="HJ+U4VtniRw61J+x+z+Yr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<sst xmlns="http://schemas.openxmlformats.org/spreadsheetml/2006/main" count="236" uniqueCount="119">
  <si>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</si>
  <si>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</si>
  <si>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</si>
  <si>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</si>
  <si>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</si>
  <si>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</si>
  <si>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</si>
  <si>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</si>
  <si>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</si>
  <si>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</si>
  <si>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</si>
  <si>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</si>
  <si>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</si>
  <si>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</si>
  <si>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</si>
  <si>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</si>
  <si>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</si>
  <si>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</si>
  <si>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</si>
  <si>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</si>
  <si>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</si>
  <si>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</si>
  <si>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</si>
  <si>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</si>
  <si>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</si>
  <si>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</si>
  <si>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</si>
  <si>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</si>
  <si>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</si>
  <si>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</si>
  <si>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</si>
  <si>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</si>
  <si>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</si>
  <si>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</si>
  <si>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</si>
  <si>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</si>
  <si>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</si>
  <si>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</si>
  <si>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</si>
  <si>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</si>
  <si>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</si>
  <si>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</si>
  <si>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</si>
  <si>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</si>
  <si>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</si>
  <si>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</si>
  <si>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</si>
  <si>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</si>
  <si>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</si>
  <si>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</si>
  <si>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</si>
  <si>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</si>
  <si>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</si>
  <si>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</si>
  <si>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</si>
  <si>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</si>
  <si>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</si>
  <si>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</si>
  <si>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</si>
  <si>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</si>
  <si>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</si>
  <si>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</si>
  <si>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</si>
  <si>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</si>
  <si>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</si>
  <si>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</si>
  <si>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</si>
  <si>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</si>
  <si>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</si>
  <si>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</si>
  <si>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</si>
  <si>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</si>
  <si>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</si>
  <si>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</si>
  <si>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</si>
  <si>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</si>
  <si>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</si>
  <si>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</si>
  <si>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</si>
  <si>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</si>
  <si>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</si>
  <si>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</si>
  <si>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</si>
  <si>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</si>
  <si>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</si>
  <si>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</si>
  <si>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</si>
  <si>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</si>
  <si>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</si>
  <si>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</si>
  <si>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</si>
  <si>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</si>
  <si>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</si>
  <si>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</si>
  <si>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</si>
  <si>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</si>
  <si>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</si>
  <si>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</si>
  <si>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横浜町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</si>
  <si>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</si>
  <si>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</si>
  <si>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</si>
  <si>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</si>
  <si>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</si>
  <si>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</si>
  <si>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</si>
  <si>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</si>
  <si>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</si>
  <si>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</si>
  <si>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</si>
  <si>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</si>
  <si>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</si>
  <si>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</si>
  <si>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</si>
  <si>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</si>
  <si>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</si>
  <si>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収益的収支比率は前年度と比較して増加している。主な要因としては、地方債元金償還が進んだことによる利息の減による。
　水洗化率については、前年度と比較して増加している。これは、水洗便所設置済人口（200人（令和３年度）→202人（令和４年度））が増加数し、処理区域内人口（243人（令和３年度）→240人（令和４年度））が減少したあるためである。
　企業債残高対事業規模比率については、平成28年度、29年度施設の機能強化事業、平成30年度に経営戦略策定業務委託、令和元年度に最適整備構想策定業務委託、地方公営企業法適用に向けた業務委託（令和元年度から開始）が令和４年度まで行われる。これらの事業実施により、企業債残高は増となり、比率は悪化している。
　令和５年度から法適化へ移行したため、使用料金の改定（増額等）も検討しながら、経営の健全化を図る。</t>
    <rPh sb="123" eb="125">
      <t>ゾウカ</t>
    </rPh>
    <phoneticPr fontId="4"/>
  </si>
  <si>
    <t>　現在の施設は、平成９年度から供用を開始しており、施設の老朽化が著しい状況であったが、平成28、29年度で実施した施設機能強化事業により、管路以外の設備の更新が完了した。
　管路については、機能強化対策に係る調査では特に異常はなく、今後予定している調査（耐震診断等）を行う際等、随時点検を行う。また、管路の更新の際は経営戦略を基に、計画的な管路更新を実施していく。</t>
    <rPh sb="74" eb="76">
      <t>セツビ</t>
    </rPh>
    <rPh sb="108" eb="109">
      <t>トク</t>
    </rPh>
    <rPh sb="110" eb="112">
      <t>イジョウ</t>
    </rPh>
    <rPh sb="116" eb="118">
      <t>コンゴ</t>
    </rPh>
    <rPh sb="118" eb="120">
      <t>ヨテイ</t>
    </rPh>
    <rPh sb="124" eb="126">
      <t>チョウサ</t>
    </rPh>
    <rPh sb="137" eb="138">
      <t>トウ</t>
    </rPh>
    <rPh sb="139" eb="141">
      <t>ズイジ</t>
    </rPh>
    <rPh sb="141" eb="143">
      <t>テンケン</t>
    </rPh>
    <rPh sb="144" eb="145">
      <t>オコナ</t>
    </rPh>
    <phoneticPr fontId="4"/>
  </si>
  <si>
    <t>　収益的収支比率は前年度と比較して増加している。主な要因としては、地方債元金償還が進んだことによる利息の減による。
　企業債残高対事業規模比率については、平成28年度、29年度施設の機能強化事業、平成30年度に経営戦略策定業務委託、令和元年度に最適整備構想策定業務委託、地方公営企業法適用に向けた業務委託（令和元年度から開始）が令和４年度まで行われる。これらの事業実施により、企業債残高は増となり、比率は悪化している。
　現在は、一般会計からの繰入金により賄っていることから、今後は、使用料金の改定（増額等）も検討しながら、経営の健全化を図る。</t>
    <rPh sb="180" eb="182">
      <t>ジギョウ</t>
    </rPh>
    <rPh sb="182" eb="184">
      <t>ジッシ</t>
    </rPh>
    <rPh sb="188" eb="190">
      <t>キギョウ</t>
    </rPh>
    <rPh sb="190" eb="191">
      <t>サイ</t>
    </rPh>
    <rPh sb="191" eb="193">
      <t>ザンダカ</t>
    </rPh>
    <rPh sb="194" eb="195">
      <t>ゾウ</t>
    </rPh>
    <rPh sb="199" eb="201">
      <t>ヒリツ</t>
    </rPh>
    <rPh sb="202" eb="204">
      <t>アッカ</t>
    </rPh>
    <rPh sb="211" eb="212">
      <t>ゲン</t>
    </rPh>
    <rPh sb="212" eb="213">
      <t>ザイ</t>
    </rPh>
    <rPh sb="215" eb="217">
      <t>イッパン</t>
    </rPh>
    <rPh sb="217" eb="219">
      <t>カイケイ</t>
    </rPh>
    <rPh sb="222" eb="224">
      <t>クリイレ</t>
    </rPh>
    <rPh sb="224" eb="225">
      <t>キン</t>
    </rPh>
    <rPh sb="228" eb="229">
      <t>マカナ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</si>
</sst>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F-4573-9A29-D4EFC683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F-4573-9A29-D4EFC683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85.49</c:v>
                </c:pt>
                <c:pt idx="1">
                  <c:v>83.04</c:v>
                </c:pt>
                <c:pt idx="2">
                  <c:v>78.09</c:v>
                </c:pt>
                <c:pt idx="3">
                  <c:v>69.260000000000005</c:v>
                </c:pt>
                <c:pt idx="4">
                  <c:v>77.260000000000005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0-4013-BD5C-CCC28666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0-4013-BD5C-CCC28666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0-4C23-988A-B129DCB2D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0-4C23-988A-B129DCB2D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0-4959-A930-6D5A898B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0-4959-A930-6D5A898B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D-4FF6-B773-5BD0C7D7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D-4FF6-B773-5BD0C7D7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D-4F9B-8FC9-5B17E2A7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D-4F9B-8FC9-5B17E2A7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2048.3000000000002</c:v>
                </c:pt>
                <c:pt idx="1">
                  <c:v>2057.66</c:v>
                </c:pt>
                <c:pt idx="2">
                  <c:v>2826.45</c:v>
                </c:pt>
                <c:pt idx="3">
                  <c:v>3584.45</c:v>
                </c:pt>
                <c:pt idx="4">
                  <c:v>4173.07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591-B046-FFDDE216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3-4591-B046-FFDDE216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42.05</c:v>
                </c:pt>
                <c:pt idx="1">
                  <c:v>40.479999999999997</c:v>
                </c:pt>
                <c:pt idx="2">
                  <c:v>36.14</c:v>
                </c:pt>
                <c:pt idx="3">
                  <c:v>31.4</c:v>
                </c:pt>
                <c:pt idx="4">
                  <c:v>23.02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C-4614-9171-14561C09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C-4614-9171-14561C09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271.14999999999998</c:v>
                </c:pt>
                <c:pt idx="1">
                  <c:v>320.52999999999997</c:v>
                </c:pt>
                <c:pt idx="2">
                  <c:v>347.11</c:v>
                </c:pt>
                <c:pt idx="3">
                  <c:v>368.84</c:v>
                </c:pt>
                <c:pt idx="4">
                  <c:v>469.28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C-4DC8-825E-2C98D99F5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C-4DC8-825E-2C98D99F5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52.21</c:v>
                </c:pt>
                <c:pt idx="1">
                  <c:v>62.83</c:v>
                </c:pt>
                <c:pt idx="2">
                  <c:v>60.18</c:v>
                </c:pt>
                <c:pt idx="3">
                  <c:v>61.06</c:v>
                </c:pt>
                <c:pt idx="4">
                  <c:v>52.21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C-4406-9903-60698AB9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C-4406-9903-60698AB9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83.46</c:v>
                </c:pt>
                <c:pt idx="1">
                  <c:v>83.33</c:v>
                </c:pt>
                <c:pt idx="2">
                  <c:v>81.709999999999994</c:v>
                </c:pt>
                <c:pt idx="3">
                  <c:v>82.3</c:v>
                </c:pt>
                <c:pt idx="4">
                  <c:v>84.17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B-401F-89E2-D8D66D77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B-401F-89E2-D8D66D77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0" zoomScaleNormal="8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横浜町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4286</v>
      </c>
      <c r="AM8" s="37"/>
      <c r="AN8" s="37"/>
      <c r="AO8" s="37"/>
      <c r="AP8" s="37"/>
      <c r="AQ8" s="37"/>
      <c r="AR8" s="37"/>
      <c r="AS8" s="37"/>
      <c r="AT8" s="38">
        <f>データ!T6</f>
        <v>126.38</v>
      </c>
      <c r="AU8" s="38"/>
      <c r="AV8" s="38"/>
      <c r="AW8" s="38"/>
      <c r="AX8" s="38"/>
      <c r="AY8" s="38"/>
      <c r="AZ8" s="38"/>
      <c r="BA8" s="38"/>
      <c r="BB8" s="38">
        <f>データ!U6</f>
        <v>33.909999999999997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5.68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2940</v>
      </c>
      <c r="AE10" s="37"/>
      <c r="AF10" s="37"/>
      <c r="AG10" s="37"/>
      <c r="AH10" s="37"/>
      <c r="AI10" s="37"/>
      <c r="AJ10" s="37"/>
      <c r="AK10" s="2"/>
      <c r="AL10" s="37">
        <f>データ!V6</f>
        <v>240</v>
      </c>
      <c r="AM10" s="37"/>
      <c r="AN10" s="37"/>
      <c r="AO10" s="37"/>
      <c r="AP10" s="37"/>
      <c r="AQ10" s="37"/>
      <c r="AR10" s="37"/>
      <c r="AS10" s="37"/>
      <c r="AT10" s="38">
        <f>データ!W6</f>
        <v>0.5</v>
      </c>
      <c r="AU10" s="38"/>
      <c r="AV10" s="38"/>
      <c r="AW10" s="38"/>
      <c r="AX10" s="38"/>
      <c r="AY10" s="38"/>
      <c r="AZ10" s="38"/>
      <c r="BA10" s="38"/>
      <c r="BB10" s="38">
        <f>データ!X6</f>
        <v>480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0" t="s">
        <v>118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0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0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0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0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0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0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0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0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0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0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0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0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0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0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0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43</v>
      </c>
      <c r="O86" s="12" t="str">
        <f>データ!EO6</f>
        <v>【0.02】</v>
      </c>
    </row>
  </sheetData>
  <sheetProtection algorithmName="SHA-512" hashValue="ch8wR4cNx7kJiumVE9YmshsniT0y8Bw5FXHgoLOBQh//WyEb7b1ZtsFvdv9IPJb2bort/yMSBy81DaEKERfeeg==" saltValue="DFUZZX7oIhxdoPLZuW1MY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24066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青森県　横浜町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5.68</v>
      </c>
      <c r="Q6" s="20">
        <f t="shared" si="3"/>
        <v>100</v>
      </c>
      <c r="R6" s="20">
        <f t="shared" si="3"/>
        <v>2940</v>
      </c>
      <c r="S6" s="20">
        <f t="shared" si="3"/>
        <v>4286</v>
      </c>
      <c r="T6" s="20">
        <f t="shared" si="3"/>
        <v>126.38</v>
      </c>
      <c r="U6" s="20">
        <f t="shared" si="3"/>
        <v>33.909999999999997</v>
      </c>
      <c r="V6" s="20">
        <f t="shared" si="3"/>
        <v>240</v>
      </c>
      <c r="W6" s="20">
        <f t="shared" si="3"/>
        <v>0.5</v>
      </c>
      <c r="X6" s="20">
        <f t="shared" si="3"/>
        <v>480</v>
      </c>
      <c r="Y6" s="21">
        <f>IF(Y7="",NA(),Y7)</f>
        <v>85.49</v>
      </c>
      <c r="Z6" s="21">
        <f t="shared" ref="Z6:AH6" si="4">IF(Z7="",NA(),Z7)</f>
        <v>83.04</v>
      </c>
      <c r="AA6" s="21">
        <f t="shared" si="4"/>
        <v>78.09</v>
      </c>
      <c r="AB6" s="21">
        <f t="shared" si="4"/>
        <v>69.260000000000005</v>
      </c>
      <c r="AC6" s="21">
        <f t="shared" si="4"/>
        <v>77.260000000000005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2048.3000000000002</v>
      </c>
      <c r="BG6" s="21">
        <f t="shared" ref="BG6:BO6" si="7">IF(BG7="",NA(),BG7)</f>
        <v>2057.66</v>
      </c>
      <c r="BH6" s="21">
        <f t="shared" si="7"/>
        <v>2826.45</v>
      </c>
      <c r="BI6" s="21">
        <f t="shared" si="7"/>
        <v>3584.45</v>
      </c>
      <c r="BJ6" s="21">
        <f t="shared" si="7"/>
        <v>4173.07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42.05</v>
      </c>
      <c r="BR6" s="21">
        <f t="shared" ref="BR6:BZ6" si="8">IF(BR7="",NA(),BR7)</f>
        <v>40.479999999999997</v>
      </c>
      <c r="BS6" s="21">
        <f t="shared" si="8"/>
        <v>36.14</v>
      </c>
      <c r="BT6" s="21">
        <f t="shared" si="8"/>
        <v>31.4</v>
      </c>
      <c r="BU6" s="21">
        <f t="shared" si="8"/>
        <v>23.02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271.14999999999998</v>
      </c>
      <c r="CC6" s="21">
        <f t="shared" ref="CC6:CK6" si="9">IF(CC7="",NA(),CC7)</f>
        <v>320.52999999999997</v>
      </c>
      <c r="CD6" s="21">
        <f t="shared" si="9"/>
        <v>347.11</v>
      </c>
      <c r="CE6" s="21">
        <f t="shared" si="9"/>
        <v>368.84</v>
      </c>
      <c r="CF6" s="21">
        <f t="shared" si="9"/>
        <v>469.28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52.21</v>
      </c>
      <c r="CN6" s="21">
        <f t="shared" ref="CN6:CV6" si="10">IF(CN7="",NA(),CN7)</f>
        <v>62.83</v>
      </c>
      <c r="CO6" s="21">
        <f t="shared" si="10"/>
        <v>60.18</v>
      </c>
      <c r="CP6" s="21">
        <f t="shared" si="10"/>
        <v>61.06</v>
      </c>
      <c r="CQ6" s="21">
        <f t="shared" si="10"/>
        <v>52.21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83.46</v>
      </c>
      <c r="CY6" s="21">
        <f t="shared" ref="CY6:DG6" si="11">IF(CY7="",NA(),CY7)</f>
        <v>83.33</v>
      </c>
      <c r="CZ6" s="21">
        <f t="shared" si="11"/>
        <v>81.709999999999994</v>
      </c>
      <c r="DA6" s="21">
        <f t="shared" si="11"/>
        <v>82.3</v>
      </c>
      <c r="DB6" s="21">
        <f t="shared" si="11"/>
        <v>84.17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24066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5.68</v>
      </c>
      <c r="Q7" s="24">
        <v>100</v>
      </c>
      <c r="R7" s="24">
        <v>2940</v>
      </c>
      <c r="S7" s="24">
        <v>4286</v>
      </c>
      <c r="T7" s="24">
        <v>126.38</v>
      </c>
      <c r="U7" s="24">
        <v>33.909999999999997</v>
      </c>
      <c r="V7" s="24">
        <v>240</v>
      </c>
      <c r="W7" s="24">
        <v>0.5</v>
      </c>
      <c r="X7" s="24">
        <v>480</v>
      </c>
      <c r="Y7" s="24">
        <v>85.49</v>
      </c>
      <c r="Z7" s="24">
        <v>83.04</v>
      </c>
      <c r="AA7" s="24">
        <v>78.09</v>
      </c>
      <c r="AB7" s="24">
        <v>69.260000000000005</v>
      </c>
      <c r="AC7" s="24">
        <v>77.260000000000005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2048.3000000000002</v>
      </c>
      <c r="BG7" s="24">
        <v>2057.66</v>
      </c>
      <c r="BH7" s="24">
        <v>2826.45</v>
      </c>
      <c r="BI7" s="24">
        <v>3584.45</v>
      </c>
      <c r="BJ7" s="24">
        <v>4173.07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42.05</v>
      </c>
      <c r="BR7" s="24">
        <v>40.479999999999997</v>
      </c>
      <c r="BS7" s="24">
        <v>36.14</v>
      </c>
      <c r="BT7" s="24">
        <v>31.4</v>
      </c>
      <c r="BU7" s="24">
        <v>23.02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271.14999999999998</v>
      </c>
      <c r="CC7" s="24">
        <v>320.52999999999997</v>
      </c>
      <c r="CD7" s="24">
        <v>347.11</v>
      </c>
      <c r="CE7" s="24">
        <v>368.84</v>
      </c>
      <c r="CF7" s="24">
        <v>469.28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52.21</v>
      </c>
      <c r="CN7" s="24">
        <v>62.83</v>
      </c>
      <c r="CO7" s="24">
        <v>60.18</v>
      </c>
      <c r="CP7" s="24">
        <v>61.06</v>
      </c>
      <c r="CQ7" s="24">
        <v>52.21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83.46</v>
      </c>
      <c r="CY7" s="24">
        <v>83.33</v>
      </c>
      <c r="CZ7" s="24">
        <v>81.709999999999994</v>
      </c>
      <c r="DA7" s="24">
        <v>82.3</v>
      </c>
      <c r="DB7" s="24">
        <v>84.17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yoko0320</cp:lastModifiedBy>
  <dcterms:created xsi:type="dcterms:W3CDTF">2023-12-12T02:52:01Z</dcterms:created>
  <dcterms:modified xsi:type="dcterms:W3CDTF">2024-01-17T02:42:17Z</dcterms:modified>
  <cp:category/>
</cp:coreProperties>
</file>