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6 六戸町（林）修正中\04 公表版資料\"/>
    </mc:Choice>
  </mc:AlternateContent>
  <xr:revisionPtr revIDLastSave="0" documentId="13_ncr:1_{3ADAD2BA-D013-43C2-A556-D2C1322FA8A3}" xr6:coauthVersionLast="47" xr6:coauthVersionMax="47" xr10:uidLastSave="{00000000-0000-0000-0000-000000000000}"/>
  <workbookProtection workbookAlgorithmName="SHA-512" workbookHashValue="Eokv6NGoWzh9V9k1sl3AMxlS7ycfXK1rigsHD9qmLBEEJrq3yx3Rkbfz4apWBwVSw2vI02tojlo8mdOPX0TRkQ==" workbookSaltValue="CtUy410BuDPj4l1wiTmTiQ=="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P8" i="4"/>
</calcChain>
</file>

<file path=xl/sharedStrings.xml><?xml version="1.0" encoding="utf-8"?>
<sst xmlns="http://schemas.openxmlformats.org/spreadsheetml/2006/main" count="242" uniqueCount="120">
  <si>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</si>
  <si>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</si>
  <si>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</si>
  <si>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</si>
  <si>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</si>
  <si>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</si>
  <si>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</si>
  <si>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</si>
  <si>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</si>
  <si>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</si>
  <si>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</si>
  <si>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</si>
  <si>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</si>
  <si>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</si>
  <si>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</si>
  <si>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</si>
  <si>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</si>
  <si>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</si>
  <si>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</si>
  <si>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</si>
  <si>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</si>
  <si>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</si>
  <si>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</si>
  <si>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</si>
  <si>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</si>
  <si>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</si>
  <si>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</si>
  <si>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</si>
  <si>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</si>
  <si>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</si>
  <si>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</si>
  <si>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</si>
  <si>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</si>
  <si>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</si>
  <si>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</si>
  <si>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</si>
  <si>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</si>
  <si>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</si>
  <si>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</si>
  <si>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</si>
  <si>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</si>
  <si>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</si>
  <si>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</si>
  <si>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</si>
  <si>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</si>
  <si>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</si>
  <si>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</si>
  <si>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</si>
  <si>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</si>
  <si>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</si>
  <si>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</si>
  <si>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</si>
  <si>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</si>
  <si>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</si>
  <si>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</si>
  <si>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</si>
  <si>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</si>
  <si>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</si>
  <si>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</si>
  <si>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</si>
  <si>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</si>
  <si>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</si>
  <si>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</si>
  <si>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</si>
  <si>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</si>
  <si>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</si>
  <si>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</si>
  <si>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</si>
  <si>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</si>
  <si>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</si>
  <si>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</si>
  <si>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</si>
  <si>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</si>
  <si>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</si>
  <si>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</si>
  <si>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</si>
  <si>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</si>
  <si>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</si>
  <si>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</si>
  <si>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</si>
  <si>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</si>
  <si>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</si>
  <si>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</si>
  <si>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</si>
  <si>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</si>
  <si>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</si>
  <si>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</si>
  <si>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</si>
  <si>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</si>
  <si>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</si>
  <si>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</si>
  <si>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</si>
  <si>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</si>
  <si>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</si>
  <si>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</si>
  <si>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</si>
  <si>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</si>
  <si>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</si>
  <si>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</si>
  <si>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</si>
  <si>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</si>
  <si>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</si>
  <si>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</si>
  <si>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</si>
  <si>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</si>
  <si>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</si>
  <si>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</si>
  <si>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</si>
  <si>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</si>
  <si>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</si>
  <si>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</si>
  <si>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</si>
  <si>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</si>
  <si>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</si>
  <si>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</si>
  <si>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</si>
  <si>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</si>
  <si>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供用開始が早い小松ケ丘地区においては、既に約40年が経過しており今後10年程度で耐用年数に達する見込みである。このことから管渠やマンホールポンプの修繕等により維持管理費が増大傾向にある。
　上記の理由により、各種比率の悪化が目立っていきている。今後、使用料の適正化やストックマネジメント計画の基づく更新等を計画的に進め経営改善を図っていく。</t>
    <rPh sb="1" eb="5">
      <t>キョウヨウカイシ</t>
    </rPh>
    <rPh sb="6" eb="7">
      <t>ハヤ</t>
    </rPh>
    <rPh sb="8" eb="12">
      <t>コマツガオカ</t>
    </rPh>
    <rPh sb="12" eb="14">
      <t>チク</t>
    </rPh>
    <rPh sb="20" eb="21">
      <t>スデ</t>
    </rPh>
    <rPh sb="22" eb="23">
      <t>ヤク</t>
    </rPh>
    <rPh sb="25" eb="26">
      <t>ネン</t>
    </rPh>
    <rPh sb="27" eb="29">
      <t>ケイカ</t>
    </rPh>
    <rPh sb="33" eb="35">
      <t>コンゴ</t>
    </rPh>
    <rPh sb="37" eb="40">
      <t>ネンテイド</t>
    </rPh>
    <rPh sb="41" eb="45">
      <t>タイヨウネンスウ</t>
    </rPh>
    <rPh sb="46" eb="47">
      <t>タッ</t>
    </rPh>
    <rPh sb="49" eb="51">
      <t>ミコ</t>
    </rPh>
    <rPh sb="62" eb="64">
      <t>カンキョ</t>
    </rPh>
    <rPh sb="74" eb="76">
      <t>シュウゼン</t>
    </rPh>
    <rPh sb="76" eb="77">
      <t>トウ</t>
    </rPh>
    <rPh sb="80" eb="85">
      <t>イジカンリヒ</t>
    </rPh>
    <rPh sb="86" eb="88">
      <t>ゾウダイ</t>
    </rPh>
    <rPh sb="88" eb="90">
      <t>ケイコウ</t>
    </rPh>
    <rPh sb="96" eb="98">
      <t>ジョウキ</t>
    </rPh>
    <rPh sb="99" eb="101">
      <t>リユウ</t>
    </rPh>
    <rPh sb="105" eb="107">
      <t>カクシュ</t>
    </rPh>
    <rPh sb="107" eb="109">
      <t>ヒリツ</t>
    </rPh>
    <rPh sb="110" eb="112">
      <t>アッカ</t>
    </rPh>
    <rPh sb="113" eb="115">
      <t>メダ</t>
    </rPh>
    <rPh sb="123" eb="125">
      <t>コンゴ</t>
    </rPh>
    <rPh sb="126" eb="129">
      <t>シヨウリョウ</t>
    </rPh>
    <rPh sb="130" eb="133">
      <t>テキセイカ</t>
    </rPh>
    <rPh sb="144" eb="146">
      <t>ケイカク</t>
    </rPh>
    <rPh sb="147" eb="148">
      <t>モト</t>
    </rPh>
    <rPh sb="150" eb="152">
      <t>コウシン</t>
    </rPh>
    <rPh sb="152" eb="153">
      <t>トウ</t>
    </rPh>
    <rPh sb="154" eb="157">
      <t>ケイカクテキ</t>
    </rPh>
    <rPh sb="158" eb="159">
      <t>スス</t>
    </rPh>
    <rPh sb="160" eb="162">
      <t>ケイエイ</t>
    </rPh>
    <rPh sb="162" eb="164">
      <t>カイゼン</t>
    </rPh>
    <rPh sb="165" eb="166">
      <t>ハカ</t>
    </rPh>
    <phoneticPr fontId="4"/>
  </si>
  <si>
    <t>・ストックマネジメント計画（平成31年度策定）に則り、防災・安全交付金などの交付金を活用しての更新事業を順次進めていく。
・供用開始が早い小松ケ丘地区（昭和57年供用開始）のマンホール蓋交換工事は進めているが、ストックマネジメント計画に基づいて、交付金を活用しながら、進めていきたい。
・下水道管渠のカメラ調査等を積極的に進め管渠の更新を進めて行く予定である。</t>
    <rPh sb="11" eb="13">
      <t>ケイカク</t>
    </rPh>
    <rPh sb="14" eb="16">
      <t>ヘイセイ</t>
    </rPh>
    <rPh sb="18" eb="20">
      <t>ネンド</t>
    </rPh>
    <rPh sb="20" eb="22">
      <t>サクテイ</t>
    </rPh>
    <rPh sb="24" eb="25">
      <t>ノット</t>
    </rPh>
    <rPh sb="27" eb="29">
      <t>ボウサイ</t>
    </rPh>
    <rPh sb="30" eb="32">
      <t>アンゼン</t>
    </rPh>
    <rPh sb="32" eb="35">
      <t>コウフキン</t>
    </rPh>
    <rPh sb="38" eb="41">
      <t>コウフキン</t>
    </rPh>
    <rPh sb="42" eb="44">
      <t>カツヨウ</t>
    </rPh>
    <rPh sb="47" eb="49">
      <t>コウシン</t>
    </rPh>
    <rPh sb="49" eb="51">
      <t>ジギョウ</t>
    </rPh>
    <rPh sb="52" eb="54">
      <t>ジュンジ</t>
    </rPh>
    <rPh sb="54" eb="55">
      <t>スス</t>
    </rPh>
    <rPh sb="62" eb="66">
      <t>キョウヨウカイシ</t>
    </rPh>
    <rPh sb="67" eb="68">
      <t>ハヤ</t>
    </rPh>
    <rPh sb="69" eb="73">
      <t>コマツガオカ</t>
    </rPh>
    <rPh sb="73" eb="75">
      <t>チク</t>
    </rPh>
    <rPh sb="76" eb="78">
      <t>ショウワ</t>
    </rPh>
    <rPh sb="80" eb="81">
      <t>ネン</t>
    </rPh>
    <rPh sb="81" eb="85">
      <t>キョウヨウカイシ</t>
    </rPh>
    <rPh sb="92" eb="93">
      <t>フタ</t>
    </rPh>
    <rPh sb="93" eb="97">
      <t>コウカンコウジ</t>
    </rPh>
    <rPh sb="98" eb="99">
      <t>スス</t>
    </rPh>
    <rPh sb="115" eb="117">
      <t>ケイカク</t>
    </rPh>
    <rPh sb="118" eb="119">
      <t>モト</t>
    </rPh>
    <rPh sb="163" eb="165">
      <t>カンキョ</t>
    </rPh>
    <phoneticPr fontId="4"/>
  </si>
  <si>
    <t>　①収益的収支比率は前年度と比較し、2.43%上昇しているが、要因としては管渠補修への基金繰入や一般会計からの繰入金が増えたことがある。
　今後も、使用料改定の検討を図るとともに基金等の財源を積極的に活用していく。
　④企業債残高対事業規模比率については、計画的に償還を進めており、今後も引き続き償還を進めて行く予定である。
　⑤経費回収率については、前年度と比較し16.87%減となっている。これは前年度まで単独公共下水道であった地区を流域下水道事業へ接続したことによる維持管理負担金の増や破損した管渠への対応費用が増えたことが要因である。このことから、今後使用料改定の検討を図っていく予定である。
　⑥汚水処理減価については、前年度より140.45%増となっているが、この要因は経費回収率と同様に維持管理経費等が増えたことが要因である。
　⑧水洗化率は、類似団体と比較して高い数値を示しており、引き続き周知啓発を進めていく。</t>
    <rPh sb="2" eb="5">
      <t>シュウエキテキ</t>
    </rPh>
    <rPh sb="5" eb="9">
      <t>シュウシヒリツ</t>
    </rPh>
    <rPh sb="10" eb="13">
      <t>ゼンネンド</t>
    </rPh>
    <rPh sb="14" eb="16">
      <t>ヒカク</t>
    </rPh>
    <rPh sb="23" eb="25">
      <t>ジョウショウ</t>
    </rPh>
    <rPh sb="31" eb="33">
      <t>ヨウイン</t>
    </rPh>
    <rPh sb="37" eb="39">
      <t>カンキョ</t>
    </rPh>
    <rPh sb="39" eb="41">
      <t>ホシュウ</t>
    </rPh>
    <rPh sb="43" eb="45">
      <t>キキン</t>
    </rPh>
    <rPh sb="45" eb="47">
      <t>クリイレ</t>
    </rPh>
    <rPh sb="48" eb="52">
      <t>イッパンカイケイ</t>
    </rPh>
    <rPh sb="55" eb="57">
      <t>クリイレ</t>
    </rPh>
    <rPh sb="57" eb="58">
      <t>キン</t>
    </rPh>
    <rPh sb="59" eb="60">
      <t>フ</t>
    </rPh>
    <rPh sb="70" eb="72">
      <t>コンゴ</t>
    </rPh>
    <rPh sb="74" eb="77">
      <t>シヨウリョウ</t>
    </rPh>
    <rPh sb="77" eb="79">
      <t>カイテイ</t>
    </rPh>
    <rPh sb="80" eb="82">
      <t>ケントウ</t>
    </rPh>
    <rPh sb="83" eb="84">
      <t>ハカ</t>
    </rPh>
    <rPh sb="89" eb="92">
      <t>キキントウ</t>
    </rPh>
    <rPh sb="93" eb="95">
      <t>ザイゲン</t>
    </rPh>
    <rPh sb="96" eb="99">
      <t>セッキョクテキ</t>
    </rPh>
    <rPh sb="100" eb="102">
      <t>カツヨウ</t>
    </rPh>
    <rPh sb="110" eb="113">
      <t>キギョウサイ</t>
    </rPh>
    <rPh sb="113" eb="115">
      <t>ザンダカ</t>
    </rPh>
    <rPh sb="115" eb="116">
      <t>タイ</t>
    </rPh>
    <rPh sb="116" eb="118">
      <t>ジギョウ</t>
    </rPh>
    <rPh sb="118" eb="120">
      <t>キボ</t>
    </rPh>
    <rPh sb="120" eb="122">
      <t>ヒリツ</t>
    </rPh>
    <rPh sb="128" eb="131">
      <t>ケイカクテキ</t>
    </rPh>
    <rPh sb="132" eb="134">
      <t>ショウカン</t>
    </rPh>
    <rPh sb="135" eb="136">
      <t>スス</t>
    </rPh>
    <rPh sb="141" eb="143">
      <t>コンゴ</t>
    </rPh>
    <rPh sb="144" eb="145">
      <t>ヒ</t>
    </rPh>
    <rPh sb="146" eb="147">
      <t>ツヅ</t>
    </rPh>
    <rPh sb="148" eb="150">
      <t>ショウカン</t>
    </rPh>
    <rPh sb="151" eb="152">
      <t>スス</t>
    </rPh>
    <rPh sb="154" eb="155">
      <t>イ</t>
    </rPh>
    <rPh sb="156" eb="158">
      <t>ヨテイ</t>
    </rPh>
    <rPh sb="165" eb="169">
      <t>ケイヒカイシュウ</t>
    </rPh>
    <rPh sb="169" eb="170">
      <t>リツ</t>
    </rPh>
    <rPh sb="176" eb="179">
      <t>ゼンネンド</t>
    </rPh>
    <rPh sb="180" eb="182">
      <t>ヒカク</t>
    </rPh>
    <rPh sb="189" eb="190">
      <t>ゲン</t>
    </rPh>
    <rPh sb="200" eb="203">
      <t>ゼンネンド</t>
    </rPh>
    <rPh sb="205" eb="207">
      <t>タンドク</t>
    </rPh>
    <rPh sb="207" eb="212">
      <t>コウキョウゲスイドウ</t>
    </rPh>
    <rPh sb="216" eb="218">
      <t>チク</t>
    </rPh>
    <rPh sb="219" eb="226">
      <t>リュウイキゲスイドウジギョウ</t>
    </rPh>
    <rPh sb="227" eb="229">
      <t>セツゾク</t>
    </rPh>
    <rPh sb="236" eb="243">
      <t>イジカンリフタンキン</t>
    </rPh>
    <rPh sb="244" eb="245">
      <t>ゾウ</t>
    </rPh>
    <rPh sb="246" eb="248">
      <t>ハソン</t>
    </rPh>
    <rPh sb="250" eb="252">
      <t>カンキョ</t>
    </rPh>
    <rPh sb="254" eb="256">
      <t>タイオウ</t>
    </rPh>
    <rPh sb="256" eb="258">
      <t>ヒヨウ</t>
    </rPh>
    <rPh sb="259" eb="260">
      <t>フ</t>
    </rPh>
    <rPh sb="265" eb="267">
      <t>ヨウイン</t>
    </rPh>
    <rPh sb="278" eb="280">
      <t>コンゴ</t>
    </rPh>
    <rPh sb="280" eb="285">
      <t>シヨウリョウカイテイ</t>
    </rPh>
    <rPh sb="286" eb="288">
      <t>ケントウ</t>
    </rPh>
    <rPh sb="289" eb="290">
      <t>ハカ</t>
    </rPh>
    <rPh sb="294" eb="296">
      <t>ヨテイ</t>
    </rPh>
    <rPh sb="303" eb="307">
      <t>オスイショリ</t>
    </rPh>
    <rPh sb="307" eb="309">
      <t>ゲンカ</t>
    </rPh>
    <rPh sb="327" eb="328">
      <t>ゾウ</t>
    </rPh>
    <rPh sb="338" eb="340">
      <t>ヨウイン</t>
    </rPh>
    <rPh sb="341" eb="345">
      <t>ケイヒカイシュウ</t>
    </rPh>
    <rPh sb="345" eb="346">
      <t>リツ</t>
    </rPh>
    <rPh sb="347" eb="349">
      <t>ドウヨウ</t>
    </rPh>
    <rPh sb="350" eb="356">
      <t>イジカンリケイヒ</t>
    </rPh>
    <rPh sb="356" eb="357">
      <t>トウ</t>
    </rPh>
    <rPh sb="358" eb="359">
      <t>フ</t>
    </rPh>
    <rPh sb="364" eb="366">
      <t>ヨウイン</t>
    </rPh>
    <rPh sb="373" eb="377">
      <t>スイセンカリツ</t>
    </rPh>
    <rPh sb="379" eb="383">
      <t>ルイジダンタイ</t>
    </rPh>
    <rPh sb="384" eb="386">
      <t>ヒカク</t>
    </rPh>
    <rPh sb="388" eb="389">
      <t>タカ</t>
    </rPh>
    <rPh sb="390" eb="392">
      <t>スウチ</t>
    </rPh>
    <rPh sb="393" eb="394">
      <t>シメ</t>
    </rPh>
    <rPh sb="399" eb="400">
      <t>ヒ</t>
    </rPh>
    <rPh sb="401" eb="402">
      <t>ツヅ</t>
    </rPh>
    <rPh sb="403" eb="407">
      <t>シュウチケイハツ</t>
    </rPh>
    <rPh sb="408" eb="40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</si>
</sst>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2A-4803-99BB-BE463783BA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392A-4803-99BB-BE463783BA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0A-4934-B9F8-1B1490870D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910A-4934-B9F8-1B1490870D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87.79</c:v>
                </c:pt>
                <c:pt idx="1">
                  <c:v>88.6</c:v>
                </c:pt>
                <c:pt idx="2">
                  <c:v>89.17</c:v>
                </c:pt>
                <c:pt idx="3">
                  <c:v>90.18</c:v>
                </c:pt>
                <c:pt idx="4">
                  <c:v>90.45</c:v>
                </c:pt>
              </c:numCache>
            </c:numRef>
          </c:val>
          <c:extLst>
            <c:ext xmlns:c16="http://schemas.microsoft.com/office/drawing/2014/chart" uri="{C3380CC4-5D6E-409C-BE32-E72D297353CC}">
              <c16:uniqueId val="{00000000-D36A-4182-8BE5-616EE508A3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D36A-4182-8BE5-616EE508A3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88.78</c:v>
                </c:pt>
                <c:pt idx="1">
                  <c:v>88.36</c:v>
                </c:pt>
                <c:pt idx="2">
                  <c:v>85.91</c:v>
                </c:pt>
                <c:pt idx="3">
                  <c:v>85.57</c:v>
                </c:pt>
                <c:pt idx="4">
                  <c:v>88</c:v>
                </c:pt>
              </c:numCache>
            </c:numRef>
          </c:val>
          <c:extLst>
            <c:ext xmlns:c16="http://schemas.microsoft.com/office/drawing/2014/chart" uri="{C3380CC4-5D6E-409C-BE32-E72D297353CC}">
              <c16:uniqueId val="{00000000-115A-4E7A-8934-D284148EEA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A-4E7A-8934-D284148EEA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1-424F-95DC-E0346726D1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1-424F-95DC-E0346726D1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B2-4A1C-BAAC-42E3C3F371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2-4A1C-BAAC-42E3C3F371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D7-4DB1-812D-70459946F4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D7-4DB1-812D-70459946F4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C-4498-8B0D-4A782F0211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C-4498-8B0D-4A782F0211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1065.55</c:v>
                </c:pt>
                <c:pt idx="1">
                  <c:v>833.69</c:v>
                </c:pt>
                <c:pt idx="2">
                  <c:v>944.04</c:v>
                </c:pt>
                <c:pt idx="3">
                  <c:v>804.08</c:v>
                </c:pt>
                <c:pt idx="4">
                  <c:v>806.55</c:v>
                </c:pt>
              </c:numCache>
            </c:numRef>
          </c:val>
          <c:extLst>
            <c:ext xmlns:c16="http://schemas.microsoft.com/office/drawing/2014/chart" uri="{C3380CC4-5D6E-409C-BE32-E72D297353CC}">
              <c16:uniqueId val="{00000000-0E12-43B5-94DF-13B153FF58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0E12-43B5-94DF-13B153FF58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49.04</c:v>
                </c:pt>
                <c:pt idx="1">
                  <c:v>51.86</c:v>
                </c:pt>
                <c:pt idx="2">
                  <c:v>51.79</c:v>
                </c:pt>
                <c:pt idx="3">
                  <c:v>48.98</c:v>
                </c:pt>
                <c:pt idx="4">
                  <c:v>32.11</c:v>
                </c:pt>
              </c:numCache>
            </c:numRef>
          </c:val>
          <c:extLst>
            <c:ext xmlns:c16="http://schemas.microsoft.com/office/drawing/2014/chart" uri="{C3380CC4-5D6E-409C-BE32-E72D297353CC}">
              <c16:uniqueId val="{00000000-7194-4E62-A18C-F61EFA435C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7194-4E62-A18C-F61EFA435C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258.39</c:v>
                </c:pt>
                <c:pt idx="1">
                  <c:v>246.24</c:v>
                </c:pt>
                <c:pt idx="2">
                  <c:v>249.76</c:v>
                </c:pt>
                <c:pt idx="3">
                  <c:v>263.19</c:v>
                </c:pt>
                <c:pt idx="4">
                  <c:v>403.64</c:v>
                </c:pt>
              </c:numCache>
            </c:numRef>
          </c:val>
          <c:extLst>
            <c:ext xmlns:c16="http://schemas.microsoft.com/office/drawing/2014/chart" uri="{C3380CC4-5D6E-409C-BE32-E72D297353CC}">
              <c16:uniqueId val="{00000000-25E2-49DE-8863-FBF75FC9CB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25E2-49DE-8863-FBF75FC9CB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六戸町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10836</v>
      </c>
      <c r="AM8" s="45"/>
      <c r="AN8" s="45"/>
      <c r="AO8" s="45"/>
      <c r="AP8" s="45"/>
      <c r="AQ8" s="45"/>
      <c r="AR8" s="45"/>
      <c r="AS8" s="45"/>
      <c r="AT8" s="46">
        <f>データ!T6</f>
        <v>83.89</v>
      </c>
      <c r="AU8" s="46"/>
      <c r="AV8" s="46"/>
      <c r="AW8" s="46"/>
      <c r="AX8" s="46"/>
      <c r="AY8" s="46"/>
      <c r="AZ8" s="46"/>
      <c r="BA8" s="46"/>
      <c r="BB8" s="46">
        <f>データ!U6</f>
        <v>129.16999999999999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59.78</v>
      </c>
      <c r="Q10" s="46"/>
      <c r="R10" s="46"/>
      <c r="S10" s="46"/>
      <c r="T10" s="46"/>
      <c r="U10" s="46"/>
      <c r="V10" s="46"/>
      <c r="W10" s="46" t="str">
        <f>データ!Q6</f>
        <v>-</v>
      </c>
      <c r="X10" s="46"/>
      <c r="Y10" s="46"/>
      <c r="Z10" s="46"/>
      <c r="AA10" s="46"/>
      <c r="AB10" s="46"/>
      <c r="AC10" s="46"/>
      <c r="AD10" s="45">
        <f>データ!R6</f>
        <v>2420</v>
      </c>
      <c r="AE10" s="45"/>
      <c r="AF10" s="45"/>
      <c r="AG10" s="45"/>
      <c r="AH10" s="45"/>
      <c r="AI10" s="45"/>
      <c r="AJ10" s="45"/>
      <c r="AK10" s="2"/>
      <c r="AL10" s="45">
        <f>データ!V6</f>
        <v>6416</v>
      </c>
      <c r="AM10" s="45"/>
      <c r="AN10" s="45"/>
      <c r="AO10" s="45"/>
      <c r="AP10" s="45"/>
      <c r="AQ10" s="45"/>
      <c r="AR10" s="45"/>
      <c r="AS10" s="45"/>
      <c r="AT10" s="46">
        <f>データ!W6</f>
        <v>3.98</v>
      </c>
      <c r="AU10" s="46"/>
      <c r="AV10" s="46"/>
      <c r="AW10" s="46"/>
      <c r="AX10" s="46"/>
      <c r="AY10" s="46"/>
      <c r="AZ10" s="46"/>
      <c r="BA10" s="46"/>
      <c r="BB10" s="46">
        <f>データ!X6</f>
        <v>1612.06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0IskBr98Le1lc1z3iLyu29+4dqQluP+zsuD7vSPjGJVDKkxCzpE+3BnB9vPKaaKp/eLJn5G7nOYywNyyHgxnRw==" saltValue="Gsd9VDWi9guOAvw9cvSu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24058</v>
      </c>
      <c r="D6" s="19">
        <f t="shared" si="3"/>
        <v>47</v>
      </c>
      <c r="E6" s="19">
        <f t="shared" si="3"/>
        <v>17</v>
      </c>
      <c r="F6" s="19">
        <f t="shared" si="3"/>
        <v>1</v>
      </c>
      <c r="G6" s="19">
        <f t="shared" si="3"/>
        <v>0</v>
      </c>
      <c r="H6" s="19" t="str">
        <f t="shared" si="3"/>
        <v>青森県　六戸町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59.78</v>
      </c>
      <c r="Q6" s="20" t="str">
        <f t="shared" si="3"/>
        <v>-</v>
      </c>
      <c r="R6" s="20">
        <f t="shared" si="3"/>
        <v>2420</v>
      </c>
      <c r="S6" s="20">
        <f t="shared" si="3"/>
        <v>10836</v>
      </c>
      <c r="T6" s="20">
        <f t="shared" si="3"/>
        <v>83.89</v>
      </c>
      <c r="U6" s="20">
        <f t="shared" si="3"/>
        <v>129.16999999999999</v>
      </c>
      <c r="V6" s="20">
        <f t="shared" si="3"/>
        <v>6416</v>
      </c>
      <c r="W6" s="20">
        <f t="shared" si="3"/>
        <v>3.98</v>
      </c>
      <c r="X6" s="20">
        <f t="shared" si="3"/>
        <v>1612.06</v>
      </c>
      <c r="Y6" s="21">
        <f>IF(Y7="",NA(),Y7)</f>
        <v>88.78</v>
      </c>
      <c r="Z6" s="21">
        <f t="shared" ref="Z6:AH6" si="4">IF(Z7="",NA(),Z7)</f>
        <v>88.36</v>
      </c>
      <c r="AA6" s="21">
        <f t="shared" si="4"/>
        <v>85.91</v>
      </c>
      <c r="AB6" s="21">
        <f t="shared" si="4"/>
        <v>85.57</v>
      </c>
      <c r="AC6" s="21">
        <f t="shared" si="4"/>
        <v>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1065.55</v>
      </c>
      <c r="BG6" s="21">
        <f t="shared" ref="BG6:BO6" si="7">IF(BG7="",NA(),BG7)</f>
        <v>833.69</v>
      </c>
      <c r="BH6" s="21">
        <f t="shared" si="7"/>
        <v>944.04</v>
      </c>
      <c r="BI6" s="21">
        <f t="shared" si="7"/>
        <v>804.08</v>
      </c>
      <c r="BJ6" s="21">
        <f t="shared" si="7"/>
        <v>806.55</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49.04</v>
      </c>
      <c r="BR6" s="21">
        <f t="shared" ref="BR6:BZ6" si="8">IF(BR7="",NA(),BR7)</f>
        <v>51.86</v>
      </c>
      <c r="BS6" s="21">
        <f t="shared" si="8"/>
        <v>51.79</v>
      </c>
      <c r="BT6" s="21">
        <f t="shared" si="8"/>
        <v>48.98</v>
      </c>
      <c r="BU6" s="21">
        <f t="shared" si="8"/>
        <v>32.11</v>
      </c>
      <c r="BV6" s="21">
        <f t="shared" si="8"/>
        <v>78.92</v>
      </c>
      <c r="BW6" s="21">
        <f t="shared" si="8"/>
        <v>74.17</v>
      </c>
      <c r="BX6" s="21">
        <f t="shared" si="8"/>
        <v>79.77</v>
      </c>
      <c r="BY6" s="21">
        <f t="shared" si="8"/>
        <v>79.63</v>
      </c>
      <c r="BZ6" s="21">
        <f t="shared" si="8"/>
        <v>76.78</v>
      </c>
      <c r="CA6" s="20" t="str">
        <f>IF(CA7="","",IF(CA7="-","【-】","【"&amp;SUBSTITUTE(TEXT(CA7,"#,##0.00"),"-","△")&amp;"】"))</f>
        <v>【97.61】</v>
      </c>
      <c r="CB6" s="21">
        <f>IF(CB7="",NA(),CB7)</f>
        <v>258.39</v>
      </c>
      <c r="CC6" s="21">
        <f t="shared" ref="CC6:CK6" si="9">IF(CC7="",NA(),CC7)</f>
        <v>246.24</v>
      </c>
      <c r="CD6" s="21">
        <f t="shared" si="9"/>
        <v>249.76</v>
      </c>
      <c r="CE6" s="21">
        <f t="shared" si="9"/>
        <v>263.19</v>
      </c>
      <c r="CF6" s="21">
        <f t="shared" si="9"/>
        <v>403.64</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87.79</v>
      </c>
      <c r="CY6" s="21">
        <f t="shared" ref="CY6:DG6" si="11">IF(CY7="",NA(),CY7)</f>
        <v>88.6</v>
      </c>
      <c r="CZ6" s="21">
        <f t="shared" si="11"/>
        <v>89.17</v>
      </c>
      <c r="DA6" s="21">
        <f t="shared" si="11"/>
        <v>90.18</v>
      </c>
      <c r="DB6" s="21">
        <f t="shared" si="11"/>
        <v>90.45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24058</v>
      </c>
      <c r="D7" s="23">
        <v>47</v>
      </c>
      <c r="E7" s="23">
        <v>17</v>
      </c>
      <c r="F7" s="23">
        <v>1</v>
      </c>
      <c r="G7" s="23">
        <v>0</v>
      </c>
      <c r="H7" s="23" t="s">
        <v>97</v>
      </c>
      <c r="I7" s="23" t="s">
        <v>98</v>
      </c>
      <c r="J7" s="23" t="s">
        <v>99</v>
      </c>
      <c r="K7" s="23" t="s">
        <v>100</v>
      </c>
      <c r="L7" s="23" t="s">
        <v>101</v>
      </c>
      <c r="M7" s="23" t="s">
        <v>102</v>
      </c>
      <c r="N7" s="24" t="s">
        <v>103</v>
      </c>
      <c r="O7" s="24" t="s">
        <v>104</v>
      </c>
      <c r="P7" s="24">
        <v>59.78</v>
      </c>
      <c r="Q7" s="24" t="s">
        <v>103</v>
      </c>
      <c r="R7" s="24">
        <v>2420</v>
      </c>
      <c r="S7" s="24">
        <v>10836</v>
      </c>
      <c r="T7" s="24">
        <v>83.89</v>
      </c>
      <c r="U7" s="24">
        <v>129.16999999999999</v>
      </c>
      <c r="V7" s="24">
        <v>6416</v>
      </c>
      <c r="W7" s="24">
        <v>3.98</v>
      </c>
      <c r="X7" s="24">
        <v>1612.06</v>
      </c>
      <c r="Y7" s="24">
        <v>88.78</v>
      </c>
      <c r="Z7" s="24">
        <v>88.36</v>
      </c>
      <c r="AA7" s="24">
        <v>85.91</v>
      </c>
      <c r="AB7" s="24">
        <v>85.57</v>
      </c>
      <c r="AC7" s="24">
        <v>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1065.55</v>
      </c>
      <c r="BG7" s="24">
        <v>833.69</v>
      </c>
      <c r="BH7" s="24">
        <v>944.04</v>
      </c>
      <c r="BI7" s="24">
        <v>804.08</v>
      </c>
      <c r="BJ7" s="24">
        <v>806.55</v>
      </c>
      <c r="BK7" s="24">
        <v>1048.23</v>
      </c>
      <c r="BL7" s="24">
        <v>1130.42</v>
      </c>
      <c r="BM7" s="24">
        <v>1245.0999999999999</v>
      </c>
      <c r="BN7" s="24">
        <v>1108.8</v>
      </c>
      <c r="BO7" s="24">
        <v>1194.56</v>
      </c>
      <c r="BP7" s="24">
        <v>652.82000000000005</v>
      </c>
      <c r="BQ7" s="24">
        <v>49.04</v>
      </c>
      <c r="BR7" s="24">
        <v>51.86</v>
      </c>
      <c r="BS7" s="24">
        <v>51.79</v>
      </c>
      <c r="BT7" s="24">
        <v>48.98</v>
      </c>
      <c r="BU7" s="24">
        <v>32.11</v>
      </c>
      <c r="BV7" s="24">
        <v>78.92</v>
      </c>
      <c r="BW7" s="24">
        <v>74.17</v>
      </c>
      <c r="BX7" s="24">
        <v>79.77</v>
      </c>
      <c r="BY7" s="24">
        <v>79.63</v>
      </c>
      <c r="BZ7" s="24">
        <v>76.78</v>
      </c>
      <c r="CA7" s="24">
        <v>97.61</v>
      </c>
      <c r="CB7" s="24">
        <v>258.39</v>
      </c>
      <c r="CC7" s="24">
        <v>246.24</v>
      </c>
      <c r="CD7" s="24">
        <v>249.76</v>
      </c>
      <c r="CE7" s="24">
        <v>263.19</v>
      </c>
      <c r="CF7" s="24">
        <v>403.64</v>
      </c>
      <c r="CG7" s="24">
        <v>220.31</v>
      </c>
      <c r="CH7" s="24">
        <v>230.95</v>
      </c>
      <c r="CI7" s="24">
        <v>214.56</v>
      </c>
      <c r="CJ7" s="24">
        <v>213.66</v>
      </c>
      <c r="CK7" s="24">
        <v>224.31</v>
      </c>
      <c r="CL7" s="24">
        <v>138.29</v>
      </c>
      <c r="CM7" s="24" t="s">
        <v>103</v>
      </c>
      <c r="CN7" s="24" t="s">
        <v>103</v>
      </c>
      <c r="CO7" s="24" t="s">
        <v>103</v>
      </c>
      <c r="CP7" s="24" t="s">
        <v>103</v>
      </c>
      <c r="CQ7" s="24" t="s">
        <v>103</v>
      </c>
      <c r="CR7" s="24">
        <v>49.68</v>
      </c>
      <c r="CS7" s="24">
        <v>49.27</v>
      </c>
      <c r="CT7" s="24">
        <v>49.47</v>
      </c>
      <c r="CU7" s="24">
        <v>48.19</v>
      </c>
      <c r="CV7" s="24">
        <v>47.32</v>
      </c>
      <c r="CW7" s="24">
        <v>59.1</v>
      </c>
      <c r="CX7" s="24">
        <v>87.79</v>
      </c>
      <c r="CY7" s="24">
        <v>88.6</v>
      </c>
      <c r="CZ7" s="24">
        <v>89.17</v>
      </c>
      <c r="DA7" s="24">
        <v>90.18</v>
      </c>
      <c r="DB7" s="24">
        <v>90.45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2024-02-02T04:35:12Z</cp:lastPrinted>
  <dcterms:created xsi:type="dcterms:W3CDTF">2023-12-12T02:46:05Z</dcterms:created>
  <dcterms:modified xsi:type="dcterms:W3CDTF">2024-02-08T00:03:27Z</dcterms:modified>
  <cp:category/>
</cp:coreProperties>
</file>