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5 七戸町（林）修正中\"/>
    </mc:Choice>
  </mc:AlternateContent>
  <xr:revisionPtr revIDLastSave="0" documentId="13_ncr:1_{39E24D31-DE01-48FE-9181-329E4EE116B0}" xr6:coauthVersionLast="47" xr6:coauthVersionMax="47" xr10:uidLastSave="{00000000-0000-0000-0000-000000000000}"/>
  <workbookProtection workbookAlgorithmName="SHA-512" workbookHashValue="91dFFcnwSdSuvPQ9aDilQLvgIIWSZ/lgiDDzaZ0+1fDN+rus29DT6Ym+QaXGC1fNXorxv48LiZzwYhs8QjauoQ==" workbookSaltValue="mV8whQX/YHeXtQXmqG4rFw=="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10"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<sst xmlns="http://schemas.openxmlformats.org/spreadsheetml/2006/main" count="236" uniqueCount="119">
  <si>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</si>
  <si>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</si>
  <si>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</si>
  <si>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</si>
  <si>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</si>
  <si>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</si>
  <si>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</si>
  <si>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</si>
  <si>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</si>
  <si>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</si>
  <si>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</si>
  <si>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</si>
  <si>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</si>
  <si>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</si>
  <si>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</si>
  <si>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</si>
  <si>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</si>
  <si>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</si>
  <si>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</si>
  <si>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</si>
  <si>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</si>
  <si>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</si>
  <si>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</si>
  <si>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</si>
  <si>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</si>
  <si>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</si>
  <si>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</si>
  <si>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</si>
  <si>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</si>
  <si>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</si>
  <si>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</si>
  <si>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</si>
  <si>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</si>
  <si>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</si>
  <si>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</si>
  <si>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</si>
  <si>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</si>
  <si>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</si>
  <si>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</si>
  <si>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</si>
  <si>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</si>
  <si>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</si>
  <si>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</si>
  <si>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</si>
  <si>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</si>
  <si>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</si>
  <si>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</si>
  <si>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</si>
  <si>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</si>
  <si>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</si>
  <si>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</si>
  <si>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</si>
  <si>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</si>
  <si>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</si>
  <si>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</si>
  <si>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</si>
  <si>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</si>
  <si>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</si>
  <si>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</si>
  <si>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</si>
  <si>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</si>
  <si>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</si>
  <si>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</si>
  <si>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</si>
  <si>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</si>
  <si>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</si>
  <si>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</si>
  <si>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</si>
  <si>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</si>
  <si>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</si>
  <si>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</si>
  <si>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</si>
  <si>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</si>
  <si>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</si>
  <si>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</si>
  <si>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</si>
  <si>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</si>
  <si>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</si>
  <si>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</si>
  <si>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</si>
  <si>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</si>
  <si>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</si>
  <si>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</si>
  <si>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</si>
  <si>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</si>
  <si>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</si>
  <si>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</si>
  <si>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</si>
  <si>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</si>
  <si>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</si>
  <si>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</si>
  <si>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</si>
  <si>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</si>
  <si>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</si>
  <si>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</si>
  <si>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</si>
  <si>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</si>
  <si>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</si>
  <si>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</si>
  <si>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</si>
  <si>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</si>
  <si>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</si>
  <si>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</si>
  <si>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</si>
  <si>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</si>
  <si>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</si>
  <si>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</si>
  <si>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</si>
  <si>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</si>
  <si>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</si>
  <si>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</si>
  <si>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</si>
  <si>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</si>
  <si>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</si>
  <si>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</si>
  <si>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</si>
  <si>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特定環境保全公共下水道は、平成14年に供用開始し、令和4年で供用開始から20年が経過していることから、下水道ストックマネジメント計画に基づき、計画的に改築更新を行う必要がある。
　処理場については、計画的に施設全体の改築更新を行っており、下水道施設の持続的な機能の確保及びライフサイクルコストの低減を図る。管路施設については、マンホール蓋の更新や腐食の恐れのある管渠等を5年に1回の割合で調査・点検を実施するなどし、最適な対策手法で延命化を図る。</t>
    <rPh sb="0" eb="2">
      <t>トクテイ</t>
    </rPh>
    <rPh sb="2" eb="4">
      <t>カンキョウ</t>
    </rPh>
    <rPh sb="4" eb="6">
      <t>ホゼン</t>
    </rPh>
    <rPh sb="67" eb="68">
      <t>モト</t>
    </rPh>
    <rPh sb="113" eb="114">
      <t>オコナ</t>
    </rPh>
    <rPh sb="168" eb="169">
      <t>フタ</t>
    </rPh>
    <rPh sb="170" eb="172">
      <t>コウシン</t>
    </rPh>
    <rPh sb="183" eb="184">
      <t>トウ</t>
    </rPh>
    <phoneticPr fontId="4"/>
  </si>
  <si>
    <t>①⑤経営については、令和2年度に料金改定を行い使用料収入は毎年増額となっているものの、依然として多額の一般会計繰入金によって賄われているため良い経営状況とは言えない。令和4年度使用料は前年度より増額となっているが、公営企業会計移行業務委託料等の増加が上回ったため経費回収率が前年度よりも低くなった。
④企業債残高についは依然類似団体平均値よりも高くなっているため、投資規模の検討など計画的に行い経営改善を図る。
⑥汚水処理原価については、類似団体平均値よりも高くなっており、投資の効率化や維持管理費の削減、接続率の向上による有収水量を増加させる取組が必要である。
⑦施設利用率については、類似団体と比較しても低く、今後は人口減少等により更に低くなると予想されるため、適正な施設規模の検討が必要となる。 
⑧水洗化率については、年々増加しているももの、類似団体平均値よりも低く、整備区域における接続率が伸び悩んでいる。その主な要因としては、人口減少や高齢世帯や低所得世帯等の未加入が考えられるが、公共用水域及び農業用水域の水質保全に直結する問題でもあるため、接続率の増加に向けた広報活動等の取組が重要である。</t>
    <rPh sb="83" eb="85">
      <t>レイワ</t>
    </rPh>
    <rPh sb="86" eb="88">
      <t>ネンド</t>
    </rPh>
    <rPh sb="88" eb="91">
      <t>シヨウリョウ</t>
    </rPh>
    <rPh sb="92" eb="95">
      <t>ゼンネンド</t>
    </rPh>
    <rPh sb="97" eb="99">
      <t>ゾウガク</t>
    </rPh>
    <rPh sb="107" eb="111">
      <t>コウエイキギョウ</t>
    </rPh>
    <rPh sb="111" eb="113">
      <t>カイケイ</t>
    </rPh>
    <rPh sb="113" eb="115">
      <t>イコウ</t>
    </rPh>
    <rPh sb="115" eb="117">
      <t>ギョウム</t>
    </rPh>
    <rPh sb="117" eb="120">
      <t>イタクリョウ</t>
    </rPh>
    <rPh sb="120" eb="121">
      <t>トウ</t>
    </rPh>
    <rPh sb="122" eb="124">
      <t>ゾウカ</t>
    </rPh>
    <rPh sb="125" eb="127">
      <t>ウワマワ</t>
    </rPh>
    <rPh sb="143" eb="144">
      <t>ヒク</t>
    </rPh>
    <rPh sb="151" eb="154">
      <t>キギョウサイ</t>
    </rPh>
    <rPh sb="154" eb="155">
      <t>ザン</t>
    </rPh>
    <rPh sb="155" eb="156">
      <t>タカ</t>
    </rPh>
    <rPh sb="160" eb="162">
      <t>イゼン</t>
    </rPh>
    <rPh sb="162" eb="166">
      <t>ルイジダンタイ</t>
    </rPh>
    <rPh sb="166" eb="169">
      <t>ヘイキンチ</t>
    </rPh>
    <rPh sb="172" eb="173">
      <t>タカ</t>
    </rPh>
    <rPh sb="182" eb="186">
      <t>トウシキボ</t>
    </rPh>
    <rPh sb="191" eb="194">
      <t>ケイカクテキ</t>
    </rPh>
    <rPh sb="195" eb="196">
      <t>オコナ</t>
    </rPh>
    <rPh sb="197" eb="199">
      <t>ケイエイ</t>
    </rPh>
    <rPh sb="199" eb="201">
      <t>カイゼン</t>
    </rPh>
    <rPh sb="202" eb="203">
      <t>ハカ</t>
    </rPh>
    <rPh sb="283" eb="285">
      <t>シセツ</t>
    </rPh>
    <rPh sb="285" eb="288">
      <t>リヨウリツ</t>
    </rPh>
    <rPh sb="294" eb="296">
      <t>ルイジ</t>
    </rPh>
    <rPh sb="296" eb="298">
      <t>ダンタイ</t>
    </rPh>
    <rPh sb="299" eb="301">
      <t>ヒカク</t>
    </rPh>
    <rPh sb="304" eb="305">
      <t>ヒク</t>
    </rPh>
    <rPh sb="307" eb="309">
      <t>コンゴ</t>
    </rPh>
    <rPh sb="310" eb="314">
      <t>ジンコウゲンショウ</t>
    </rPh>
    <rPh sb="314" eb="315">
      <t>トウ</t>
    </rPh>
    <rPh sb="318" eb="319">
      <t>サラ</t>
    </rPh>
    <rPh sb="320" eb="321">
      <t>ヒク</t>
    </rPh>
    <rPh sb="325" eb="327">
      <t>ヨソウ</t>
    </rPh>
    <rPh sb="410" eb="411">
      <t>オモ</t>
    </rPh>
    <rPh sb="419" eb="421">
      <t>ジンコウ</t>
    </rPh>
    <rPh sb="421" eb="423">
      <t>ゲンショウ</t>
    </rPh>
    <rPh sb="436" eb="439">
      <t>ミカニュウ</t>
    </rPh>
    <rPh sb="488" eb="492">
      <t>コウホウカツドウ</t>
    </rPh>
    <rPh sb="492" eb="493">
      <t>トウ</t>
    </rPh>
    <phoneticPr fontId="4"/>
  </si>
  <si>
    <t>特定環境保全公共下水道の経営健全化・効率化に向けての取組、水洗化率向上については、ホームページや広報誌等において下水道への接続を促し、その他支援事業と連携し接続率の向上に努めるとともに、使用料等の未納額解消については、徴収事務の強化を図る必要がある。
　また、今後は下水道ストックマネジメント計画に基づいた改築更新を行う際には、採算性と公共性を考慮した事業の投資規模を最適化し、企業債の借入額を抑えていく必要がある。さらには、下水道事業を将来に渡って安定的に継続していくため、町の財政負担を少しでも軽減し経営健全化に向けた取組を行いながら経営改善を図っていく必要がある。</t>
    <rPh sb="0" eb="2">
      <t>トクテイ</t>
    </rPh>
    <rPh sb="2" eb="4">
      <t>カンキョウ</t>
    </rPh>
    <rPh sb="4" eb="6">
      <t>ホゼン</t>
    </rPh>
    <rPh sb="130" eb="132">
      <t>コンゴ</t>
    </rPh>
    <rPh sb="158" eb="159">
      <t>オコナ</t>
    </rPh>
    <rPh sb="160" eb="161">
      <t>サイ</t>
    </rPh>
    <rPh sb="202" eb="2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</si>
</sst>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F-4A0C-B393-059BB0D7D6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98F-4A0C-B393-059BB0D7D6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28.79</c:v>
                </c:pt>
                <c:pt idx="1">
                  <c:v>29.57</c:v>
                </c:pt>
                <c:pt idx="2">
                  <c:v>31.64</c:v>
                </c:pt>
                <c:pt idx="3">
                  <c:v>30.21</c:v>
                </c:pt>
                <c:pt idx="4">
                  <c:v>31.57</c:v>
                </c:pt>
              </c:numCache>
            </c:numRef>
          </c:val>
          <c:extLst>
            <c:ext xmlns:c16="http://schemas.microsoft.com/office/drawing/2014/chart" uri="{C3380CC4-5D6E-409C-BE32-E72D297353CC}">
              <c16:uniqueId val="{00000000-F518-4F8F-9585-BA756ED3DB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518-4F8F-9585-BA756ED3DB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76.349999999999994</c:v>
                </c:pt>
                <c:pt idx="1">
                  <c:v>78.8</c:v>
                </c:pt>
                <c:pt idx="2">
                  <c:v>76.760000000000005</c:v>
                </c:pt>
                <c:pt idx="3">
                  <c:v>77.25</c:v>
                </c:pt>
                <c:pt idx="4">
                  <c:v>77.78</c:v>
                </c:pt>
              </c:numCache>
            </c:numRef>
          </c:val>
          <c:extLst>
            <c:ext xmlns:c16="http://schemas.microsoft.com/office/drawing/2014/chart" uri="{C3380CC4-5D6E-409C-BE32-E72D297353CC}">
              <c16:uniqueId val="{00000000-457D-4D8C-A8CD-0924522D82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57D-4D8C-A8CD-0924522D82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98.94</c:v>
                </c:pt>
                <c:pt idx="1">
                  <c:v>80.92</c:v>
                </c:pt>
                <c:pt idx="2">
                  <c:v>84.39</c:v>
                </c:pt>
                <c:pt idx="3">
                  <c:v>82.6</c:v>
                </c:pt>
                <c:pt idx="4">
                  <c:v>72.900000000000006</c:v>
                </c:pt>
              </c:numCache>
            </c:numRef>
          </c:val>
          <c:extLst>
            <c:ext xmlns:c16="http://schemas.microsoft.com/office/drawing/2014/chart" uri="{C3380CC4-5D6E-409C-BE32-E72D297353CC}">
              <c16:uniqueId val="{00000000-92EA-4646-B18C-11A7658737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A-4646-B18C-11A7658737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B-478A-8606-8503CCB7F1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B-478A-8606-8503CCB7F1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3E-4082-8CEB-295F08D907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3E-4082-8CEB-295F08D907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C-4290-95FE-050879E2E0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C-4290-95FE-050879E2E0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7-401D-8F51-755DD93B72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7-401D-8F51-755DD93B72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4033.85</c:v>
                </c:pt>
                <c:pt idx="1">
                  <c:v>3944</c:v>
                </c:pt>
                <c:pt idx="2">
                  <c:v>2744.9</c:v>
                </c:pt>
                <c:pt idx="3">
                  <c:v>2433.33</c:v>
                </c:pt>
                <c:pt idx="4">
                  <c:v>2404.7600000000002</c:v>
                </c:pt>
              </c:numCache>
            </c:numRef>
          </c:val>
          <c:extLst>
            <c:ext xmlns:c16="http://schemas.microsoft.com/office/drawing/2014/chart" uri="{C3380CC4-5D6E-409C-BE32-E72D297353CC}">
              <c16:uniqueId val="{00000000-F207-4CF7-8999-C0E7594EDF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F207-4CF7-8999-C0E7594EDF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55.97</c:v>
                </c:pt>
                <c:pt idx="1">
                  <c:v>37.590000000000003</c:v>
                </c:pt>
                <c:pt idx="2">
                  <c:v>54.83</c:v>
                </c:pt>
                <c:pt idx="3">
                  <c:v>57.09</c:v>
                </c:pt>
                <c:pt idx="4">
                  <c:v>40.770000000000003</c:v>
                </c:pt>
              </c:numCache>
            </c:numRef>
          </c:val>
          <c:extLst>
            <c:ext xmlns:c16="http://schemas.microsoft.com/office/drawing/2014/chart" uri="{C3380CC4-5D6E-409C-BE32-E72D297353CC}">
              <c16:uniqueId val="{00000000-8D0F-4B1E-B1AE-0BB6D6877A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D0F-4B1E-B1AE-0BB6D6877A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245.06</c:v>
                </c:pt>
                <c:pt idx="1">
                  <c:v>366.41</c:v>
                </c:pt>
                <c:pt idx="2">
                  <c:v>323.14</c:v>
                </c:pt>
                <c:pt idx="3">
                  <c:v>334</c:v>
                </c:pt>
                <c:pt idx="4">
                  <c:v>444.21</c:v>
                </c:pt>
              </c:numCache>
            </c:numRef>
          </c:val>
          <c:extLst>
            <c:ext xmlns:c16="http://schemas.microsoft.com/office/drawing/2014/chart" uri="{C3380CC4-5D6E-409C-BE32-E72D297353CC}">
              <c16:uniqueId val="{00000000-56FD-44FD-B777-CE5E0D1697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6FD-44FD-B777-CE5E0D1697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七戸町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14631</v>
      </c>
      <c r="AM8" s="45"/>
      <c r="AN8" s="45"/>
      <c r="AO8" s="45"/>
      <c r="AP8" s="45"/>
      <c r="AQ8" s="45"/>
      <c r="AR8" s="45"/>
      <c r="AS8" s="45"/>
      <c r="AT8" s="46">
        <f>データ!T6</f>
        <v>337.23</v>
      </c>
      <c r="AU8" s="46"/>
      <c r="AV8" s="46"/>
      <c r="AW8" s="46"/>
      <c r="AX8" s="46"/>
      <c r="AY8" s="46"/>
      <c r="AZ8" s="46"/>
      <c r="BA8" s="46"/>
      <c r="BB8" s="46">
        <f>データ!U6</f>
        <v>43.39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14.23</v>
      </c>
      <c r="Q10" s="46"/>
      <c r="R10" s="46"/>
      <c r="S10" s="46"/>
      <c r="T10" s="46"/>
      <c r="U10" s="46"/>
      <c r="V10" s="46"/>
      <c r="W10" s="46">
        <f>データ!Q6</f>
        <v>100.45</v>
      </c>
      <c r="X10" s="46"/>
      <c r="Y10" s="46"/>
      <c r="Z10" s="46"/>
      <c r="AA10" s="46"/>
      <c r="AB10" s="46"/>
      <c r="AC10" s="46"/>
      <c r="AD10" s="45">
        <f>データ!R6</f>
        <v>3300</v>
      </c>
      <c r="AE10" s="45"/>
      <c r="AF10" s="45"/>
      <c r="AG10" s="45"/>
      <c r="AH10" s="45"/>
      <c r="AI10" s="45"/>
      <c r="AJ10" s="45"/>
      <c r="AK10" s="2"/>
      <c r="AL10" s="45">
        <f>データ!V6</f>
        <v>2061</v>
      </c>
      <c r="AM10" s="45"/>
      <c r="AN10" s="45"/>
      <c r="AO10" s="45"/>
      <c r="AP10" s="45"/>
      <c r="AQ10" s="45"/>
      <c r="AR10" s="45"/>
      <c r="AS10" s="45"/>
      <c r="AT10" s="46">
        <f>データ!W6</f>
        <v>1.91</v>
      </c>
      <c r="AU10" s="46"/>
      <c r="AV10" s="46"/>
      <c r="AW10" s="46"/>
      <c r="AX10" s="46"/>
      <c r="AY10" s="46"/>
      <c r="AZ10" s="46"/>
      <c r="BA10" s="46"/>
      <c r="BB10" s="46">
        <f>データ!X6</f>
        <v>1079.06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yGFn25RgMfjfeBnpJDCNjIRbQcmwuRZ8yY1hP6m8Ay4YQTdRLJZtVqDYtaKOeDwECBCbFwmmkegmBqSpyrnjVg==" saltValue="xw8WSoOkg+/pVAY28J3q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24023</v>
      </c>
      <c r="D6" s="19">
        <f t="shared" si="3"/>
        <v>47</v>
      </c>
      <c r="E6" s="19">
        <f t="shared" si="3"/>
        <v>17</v>
      </c>
      <c r="F6" s="19">
        <f t="shared" si="3"/>
        <v>4</v>
      </c>
      <c r="G6" s="19">
        <f t="shared" si="3"/>
        <v>0</v>
      </c>
      <c r="H6" s="19" t="str">
        <f t="shared" si="3"/>
        <v>青森県　七戸町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14.23</v>
      </c>
      <c r="Q6" s="20">
        <f t="shared" si="3"/>
        <v>100.45</v>
      </c>
      <c r="R6" s="20">
        <f t="shared" si="3"/>
        <v>3300</v>
      </c>
      <c r="S6" s="20">
        <f t="shared" si="3"/>
        <v>14631</v>
      </c>
      <c r="T6" s="20">
        <f t="shared" si="3"/>
        <v>337.23</v>
      </c>
      <c r="U6" s="20">
        <f t="shared" si="3"/>
        <v>43.39</v>
      </c>
      <c r="V6" s="20">
        <f t="shared" si="3"/>
        <v>2061</v>
      </c>
      <c r="W6" s="20">
        <f t="shared" si="3"/>
        <v>1.91</v>
      </c>
      <c r="X6" s="20">
        <f t="shared" si="3"/>
        <v>1079.06</v>
      </c>
      <c r="Y6" s="21">
        <f>IF(Y7="",NA(),Y7)</f>
        <v>98.94</v>
      </c>
      <c r="Z6" s="21">
        <f t="shared" ref="Z6:AH6" si="4">IF(Z7="",NA(),Z7)</f>
        <v>80.92</v>
      </c>
      <c r="AA6" s="21">
        <f t="shared" si="4"/>
        <v>84.39</v>
      </c>
      <c r="AB6" s="21">
        <f t="shared" si="4"/>
        <v>82.6</v>
      </c>
      <c r="AC6" s="21">
        <f t="shared" si="4"/>
        <v>72.900000000000006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4033.85</v>
      </c>
      <c r="BG6" s="21">
        <f t="shared" ref="BG6:BO6" si="7">IF(BG7="",NA(),BG7)</f>
        <v>3944</v>
      </c>
      <c r="BH6" s="21">
        <f t="shared" si="7"/>
        <v>2744.9</v>
      </c>
      <c r="BI6" s="21">
        <f t="shared" si="7"/>
        <v>2433.33</v>
      </c>
      <c r="BJ6" s="21">
        <f t="shared" si="7"/>
        <v>2404.7600000000002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55.97</v>
      </c>
      <c r="BR6" s="21">
        <f t="shared" ref="BR6:BZ6" si="8">IF(BR7="",NA(),BR7)</f>
        <v>37.590000000000003</v>
      </c>
      <c r="BS6" s="21">
        <f t="shared" si="8"/>
        <v>54.83</v>
      </c>
      <c r="BT6" s="21">
        <f t="shared" si="8"/>
        <v>57.09</v>
      </c>
      <c r="BU6" s="21">
        <f t="shared" si="8"/>
        <v>40.770000000000003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245.06</v>
      </c>
      <c r="CC6" s="21">
        <f t="shared" ref="CC6:CK6" si="9">IF(CC7="",NA(),CC7)</f>
        <v>366.41</v>
      </c>
      <c r="CD6" s="21">
        <f t="shared" si="9"/>
        <v>323.14</v>
      </c>
      <c r="CE6" s="21">
        <f t="shared" si="9"/>
        <v>334</v>
      </c>
      <c r="CF6" s="21">
        <f t="shared" si="9"/>
        <v>444.21</v>
      </c>
      <c r="CG6" s="21">
        <f t="shared" si="9"/>
        <v>230.02</v>
      </c>
      <c r="CH6" s="21">
        <f t="shared" si="9"/>
        <v>228.47</v>
      </c>
      <c r="CI6" s="21">
        <f t="shared" si="9"/>
        <v>224.88</v>
      </c>
      <c r="CJ6" s="21">
        <f t="shared" si="9"/>
        <v>228.64</v>
      </c>
      <c r="CK6" s="21">
        <f t="shared" si="9"/>
        <v>239.46</v>
      </c>
      <c r="CL6" s="20" t="str">
        <f>IF(CL7="","",IF(CL7="-","【-】","【"&amp;SUBSTITUTE(TEXT(CL7,"#,##0.00"),"-","△")&amp;"】"))</f>
        <v>【220.62】</v>
      </c>
      <c r="CM6" s="21">
        <f>IF(CM7="",NA(),CM7)</f>
        <v>28.79</v>
      </c>
      <c r="CN6" s="21">
        <f t="shared" ref="CN6:CV6" si="10">IF(CN7="",NA(),CN7)</f>
        <v>29.57</v>
      </c>
      <c r="CO6" s="21">
        <f t="shared" si="10"/>
        <v>31.64</v>
      </c>
      <c r="CP6" s="21">
        <f t="shared" si="10"/>
        <v>30.21</v>
      </c>
      <c r="CQ6" s="21">
        <f t="shared" si="10"/>
        <v>31.57</v>
      </c>
      <c r="CR6" s="21">
        <f t="shared" si="10"/>
        <v>42.56</v>
      </c>
      <c r="CS6" s="21">
        <f t="shared" si="10"/>
        <v>42.47</v>
      </c>
      <c r="CT6" s="21">
        <f t="shared" si="10"/>
        <v>42.4</v>
      </c>
      <c r="CU6" s="21">
        <f t="shared" si="10"/>
        <v>42.28</v>
      </c>
      <c r="CV6" s="21">
        <f t="shared" si="10"/>
        <v>41.06</v>
      </c>
      <c r="CW6" s="20" t="str">
        <f>IF(CW7="","",IF(CW7="-","【-】","【"&amp;SUBSTITUTE(TEXT(CW7,"#,##0.00"),"-","△")&amp;"】"))</f>
        <v>【42.22】</v>
      </c>
      <c r="CX6" s="21">
        <f>IF(CX7="",NA(),CX7)</f>
        <v>76.349999999999994</v>
      </c>
      <c r="CY6" s="21">
        <f t="shared" ref="CY6:DG6" si="11">IF(CY7="",NA(),CY7)</f>
        <v>78.8</v>
      </c>
      <c r="CZ6" s="21">
        <f t="shared" si="11"/>
        <v>76.760000000000005</v>
      </c>
      <c r="DA6" s="21">
        <f t="shared" si="11"/>
        <v>77.25</v>
      </c>
      <c r="DB6" s="21">
        <f t="shared" si="11"/>
        <v>77.78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24023</v>
      </c>
      <c r="D7" s="23">
        <v>47</v>
      </c>
      <c r="E7" s="23">
        <v>17</v>
      </c>
      <c r="F7" s="23">
        <v>4</v>
      </c>
      <c r="G7" s="23">
        <v>0</v>
      </c>
      <c r="H7" s="23" t="s">
        <v>98</v>
      </c>
      <c r="I7" s="23" t="s">
        <v>99</v>
      </c>
      <c r="J7" s="23" t="s">
        <v>100</v>
      </c>
      <c r="K7" s="23" t="s">
        <v>101</v>
      </c>
      <c r="L7" s="23" t="s">
        <v>102</v>
      </c>
      <c r="M7" s="23" t="s">
        <v>103</v>
      </c>
      <c r="N7" s="24" t="s">
        <v>104</v>
      </c>
      <c r="O7" s="24" t="s">
        <v>105</v>
      </c>
      <c r="P7" s="24">
        <v>14.23</v>
      </c>
      <c r="Q7" s="24">
        <v>100.45</v>
      </c>
      <c r="R7" s="24">
        <v>3300</v>
      </c>
      <c r="S7" s="24">
        <v>14631</v>
      </c>
      <c r="T7" s="24">
        <v>337.23</v>
      </c>
      <c r="U7" s="24">
        <v>43.39</v>
      </c>
      <c r="V7" s="24">
        <v>2061</v>
      </c>
      <c r="W7" s="24">
        <v>1.91</v>
      </c>
      <c r="X7" s="24">
        <v>1079.06</v>
      </c>
      <c r="Y7" s="24">
        <v>98.94</v>
      </c>
      <c r="Z7" s="24">
        <v>80.92</v>
      </c>
      <c r="AA7" s="24">
        <v>84.39</v>
      </c>
      <c r="AB7" s="24">
        <v>82.6</v>
      </c>
      <c r="AC7" s="24">
        <v>72.900000000000006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4033.85</v>
      </c>
      <c r="BG7" s="24">
        <v>3944</v>
      </c>
      <c r="BH7" s="24">
        <v>2744.9</v>
      </c>
      <c r="BI7" s="24">
        <v>2433.33</v>
      </c>
      <c r="BJ7" s="24">
        <v>2404.7600000000002</v>
      </c>
      <c r="BK7" s="24">
        <v>1194.1500000000001</v>
      </c>
      <c r="BL7" s="24">
        <v>1206.79</v>
      </c>
      <c r="BM7" s="24">
        <v>1258.43</v>
      </c>
      <c r="BN7" s="24">
        <v>1163.75</v>
      </c>
      <c r="BO7" s="24">
        <v>1195.47</v>
      </c>
      <c r="BP7" s="24">
        <v>1182.1099999999999</v>
      </c>
      <c r="BQ7" s="24">
        <v>55.97</v>
      </c>
      <c r="BR7" s="24">
        <v>37.590000000000003</v>
      </c>
      <c r="BS7" s="24">
        <v>54.83</v>
      </c>
      <c r="BT7" s="24">
        <v>57.09</v>
      </c>
      <c r="BU7" s="24">
        <v>40.770000000000003</v>
      </c>
      <c r="BV7" s="24">
        <v>72.260000000000005</v>
      </c>
      <c r="BW7" s="24">
        <v>71.84</v>
      </c>
      <c r="BX7" s="24">
        <v>73.36</v>
      </c>
      <c r="BY7" s="24">
        <v>72.599999999999994</v>
      </c>
      <c r="BZ7" s="24">
        <v>69.430000000000007</v>
      </c>
      <c r="CA7" s="24">
        <v>73.78</v>
      </c>
      <c r="CB7" s="24">
        <v>245.06</v>
      </c>
      <c r="CC7" s="24">
        <v>366.41</v>
      </c>
      <c r="CD7" s="24">
        <v>323.14</v>
      </c>
      <c r="CE7" s="24">
        <v>334</v>
      </c>
      <c r="CF7" s="24">
        <v>444.21</v>
      </c>
      <c r="CG7" s="24">
        <v>230.02</v>
      </c>
      <c r="CH7" s="24">
        <v>228.47</v>
      </c>
      <c r="CI7" s="24">
        <v>224.88</v>
      </c>
      <c r="CJ7" s="24">
        <v>228.64</v>
      </c>
      <c r="CK7" s="24">
        <v>239.46</v>
      </c>
      <c r="CL7" s="24">
        <v>220.62</v>
      </c>
      <c r="CM7" s="24">
        <v>28.79</v>
      </c>
      <c r="CN7" s="24">
        <v>29.57</v>
      </c>
      <c r="CO7" s="24">
        <v>31.64</v>
      </c>
      <c r="CP7" s="24">
        <v>30.21</v>
      </c>
      <c r="CQ7" s="24">
        <v>31.57</v>
      </c>
      <c r="CR7" s="24">
        <v>42.56</v>
      </c>
      <c r="CS7" s="24">
        <v>42.47</v>
      </c>
      <c r="CT7" s="24">
        <v>42.4</v>
      </c>
      <c r="CU7" s="24">
        <v>42.28</v>
      </c>
      <c r="CV7" s="24">
        <v>41.06</v>
      </c>
      <c r="CW7" s="24">
        <v>42.22</v>
      </c>
      <c r="CX7" s="24">
        <v>76.349999999999994</v>
      </c>
      <c r="CY7" s="24">
        <v>78.8</v>
      </c>
      <c r="CZ7" s="24">
        <v>76.760000000000005</v>
      </c>
      <c r="DA7" s="24">
        <v>77.25</v>
      </c>
      <c r="DB7" s="24">
        <v>77.78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2023-12-12T02:49:13Z</dcterms:created>
  <dcterms:modified xsi:type="dcterms:W3CDTF">2024-02-07T07:33:16Z</dcterms:modified>
  <cp:category/>
</cp:coreProperties>
</file>