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5 七戸町（林）修正中\"/>
    </mc:Choice>
  </mc:AlternateContent>
  <xr:revisionPtr revIDLastSave="0" documentId="13_ncr:1_{8C6A8D7A-A5BA-4350-B2D3-77434750323E}" xr6:coauthVersionLast="47" xr6:coauthVersionMax="47" xr10:uidLastSave="{00000000-0000-0000-0000-000000000000}"/>
  <workbookProtection workbookAlgorithmName="SHA-512" workbookHashValue="5vud7uLL89hH00EZsCcXGFFlBl0283Va4z7zBRBjgwE71Zpjyc3tDXLWVkLnMakQTPpzHK2L+kABNjftYrDfxw==" workbookSaltValue="6lAYlRAgcz7s4RdJtFx+Pg=="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R6" i="5"/>
  <c r="AD10" i="4" s="1"/>
  <c r="Q6" i="5"/>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W10" i="4"/>
  <c r="BB8" i="4"/>
  <c r="AL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<sst xmlns="http://schemas.openxmlformats.org/spreadsheetml/2006/main" count="236" uniqueCount="119">
  <si>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</si>
  <si>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</si>
  <si>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</si>
  <si>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</si>
  <si>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</si>
  <si>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</si>
  <si>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</si>
  <si>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</si>
  <si>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</si>
  <si>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</si>
  <si>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</si>
  <si>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</si>
  <si>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</si>
  <si>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</si>
  <si>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</si>
  <si>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</si>
  <si>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</si>
  <si>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</si>
  <si>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</si>
  <si>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</si>
  <si>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</si>
  <si>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</si>
  <si>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</si>
  <si>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</si>
  <si>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</si>
  <si>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</si>
  <si>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</si>
  <si>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</si>
  <si>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</si>
  <si>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</si>
  <si>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</si>
  <si>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</si>
  <si>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</si>
  <si>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</si>
  <si>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</si>
  <si>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</si>
  <si>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</si>
  <si>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</si>
  <si>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</si>
  <si>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</si>
  <si>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</si>
  <si>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</si>
  <si>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</si>
  <si>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</si>
  <si>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</si>
  <si>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</si>
  <si>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</si>
  <si>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</si>
  <si>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</si>
  <si>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</si>
  <si>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</si>
  <si>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</si>
  <si>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</si>
  <si>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</si>
  <si>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</si>
  <si>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</si>
  <si>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</si>
  <si>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</si>
  <si>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</si>
  <si>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</si>
  <si>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</si>
  <si>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</si>
  <si>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</si>
  <si>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</si>
  <si>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</si>
  <si>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</si>
  <si>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</si>
  <si>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</si>
  <si>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</si>
  <si>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</si>
  <si>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</si>
  <si>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</si>
  <si>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</si>
  <si>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</si>
  <si>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</si>
  <si>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</si>
  <si>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</si>
  <si>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</si>
  <si>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</si>
  <si>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</si>
  <si>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</si>
  <si>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</si>
  <si>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</si>
  <si>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</si>
  <si>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</si>
  <si>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</si>
  <si>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</si>
  <si>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</si>
  <si>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</si>
  <si>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</si>
  <si>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</si>
  <si>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</si>
  <si>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</si>
  <si>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</si>
  <si>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</si>
  <si>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</si>
  <si>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</si>
  <si>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</si>
  <si>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</si>
  <si>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</si>
  <si>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</si>
  <si>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</si>
  <si>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</si>
  <si>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</si>
  <si>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</si>
  <si>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</si>
  <si>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</si>
  <si>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</si>
  <si>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</si>
  <si>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</si>
  <si>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</si>
  <si>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</si>
  <si>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</si>
  <si>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</si>
  <si>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</si>
  <si>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</si>
  <si>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公共下水道は、平成14年に供用開始し、令和4年で供用開始から20年が経過していることから、下水道ストックマネジメント計画に基づき、計画的に改築更新を行う必要がある。
　処理場については、計画的に施設全体の改築更新を行っており、下水道施設の持続的な機能の確保及びライフサイクルコストの低減を図る。管路施設については、マンホール蓋の更新や腐食の恐れのある管渠等を5年に1回の割合で調査・点検を実施するなどし、最適な対策手法で延命化を図る。</t>
    <rPh sb="61" eb="62">
      <t>モト</t>
    </rPh>
    <rPh sb="107" eb="108">
      <t>オコナ</t>
    </rPh>
    <rPh sb="162" eb="163">
      <t>フタ</t>
    </rPh>
    <rPh sb="164" eb="166">
      <t>コウシン</t>
    </rPh>
    <rPh sb="177" eb="178">
      <t>トウ</t>
    </rPh>
    <phoneticPr fontId="4"/>
  </si>
  <si>
    <t>公共下水道の経営健全化・効率化に向けての取組、水洗化率向上については、ホームページや広報誌等において下水道への接続を促し、その他支援事業と連携し接続率の向上に努めるとともに、使用料等の未納額解消については、徴収事務の強化を図る必要がある。
　また、今後は整備事業及び改築更新事業について採算性と公共性を考慮した事業の投資規模を最適化し、企業債の借入額を抑える必要がある。さらには、下水道事業を将来に渡って安定的に継続していくため、町の財政負担を少しでも軽減し経営健全化に向けた取組を行いながら経営改善を図っていく必要がある。</t>
    <rPh sb="124" eb="126">
      <t>コンゴ</t>
    </rPh>
    <rPh sb="127" eb="129">
      <t>セイビ</t>
    </rPh>
    <rPh sb="129" eb="131">
      <t>ジギョウ</t>
    </rPh>
    <rPh sb="131" eb="132">
      <t>オヨ</t>
    </rPh>
    <rPh sb="133" eb="135">
      <t>カイチク</t>
    </rPh>
    <rPh sb="135" eb="137">
      <t>コウシン</t>
    </rPh>
    <rPh sb="137" eb="139">
      <t>ジギョウ</t>
    </rPh>
    <rPh sb="179" eb="181">
      <t>ヒツヨウ</t>
    </rPh>
    <phoneticPr fontId="4"/>
  </si>
  <si>
    <t>①⑤経営については、令和2年度に料金改定を行い使用料収入は毎年増額となっているものの、依然として多額の一般会計繰入金によって賄われているため良い経営状況とは言えない。令和4年度使用料は前年度より増額となっているが、公営企業会計移行業務委託料等の増加が上回ったため経費回収率が前年度よりも低くなった。
④企業債残高については、依然類似団体平均値よりも高くなっているため、投資規模の検討など計画的に行い経営改善を図る。
⑥汚水処理原価については、類似団体平均値よりも高くなっており、投資の効率化や維持管理費の削減、接続率の向上による有収水量を増加させる取組が必要である。
⑦施設利用率については、類似団体と比較しても低く、今後は人口減少等により更に低くなると予想されるため、接続促進への対策が必要となる。
⑧水洗化率については、年々増加しているももの、類似団体平均値よりも低く、整備区域における接続率が伸び悩んでいる。その主な要因としては、人口減少や高齢世帯や低所得世帯等の未加入が考えられるが、公共用水域及び農業用水域の水質保全に直結する問題でもあるため、接続率の増加に向けた広報活動等の取組が重要である。</t>
    <rPh sb="151" eb="154">
      <t>キギョウサイ</t>
    </rPh>
    <rPh sb="154" eb="155">
      <t>ザン</t>
    </rPh>
    <rPh sb="155" eb="156">
      <t>タカ</t>
    </rPh>
    <rPh sb="162" eb="164">
      <t>イゼン</t>
    </rPh>
    <rPh sb="164" eb="168">
      <t>ルイジダンタイ</t>
    </rPh>
    <rPh sb="168" eb="171">
      <t>ヘイキンチ</t>
    </rPh>
    <rPh sb="174" eb="175">
      <t>タカ</t>
    </rPh>
    <rPh sb="184" eb="188">
      <t>トウシキボ</t>
    </rPh>
    <rPh sb="193" eb="196">
      <t>ケイカクテキ</t>
    </rPh>
    <rPh sb="197" eb="198">
      <t>オコナ</t>
    </rPh>
    <rPh sb="199" eb="201">
      <t>ケイエイ</t>
    </rPh>
    <rPh sb="201" eb="203">
      <t>カイゼン</t>
    </rPh>
    <rPh sb="204" eb="205">
      <t>ハカ</t>
    </rPh>
    <rPh sb="335" eb="337">
      <t>セツゾク</t>
    </rPh>
    <rPh sb="337" eb="339">
      <t>ソクシン</t>
    </rPh>
    <rPh sb="341" eb="343">
      <t>タイサク</t>
    </rPh>
    <rPh sb="409" eb="410">
      <t>オモ</t>
    </rPh>
    <rPh sb="418" eb="420">
      <t>ジンコウ</t>
    </rPh>
    <rPh sb="420" eb="422">
      <t>ゲンショウ</t>
    </rPh>
    <rPh sb="435" eb="438">
      <t>ミカニュウ</t>
    </rPh>
    <rPh sb="487" eb="491">
      <t>コウホウカツドウ</t>
    </rPh>
    <rPh sb="491" eb="49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</si>
</sst>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1-42D0-8850-020569D4BB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3801-42D0-8850-020569D4BB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48.55</c:v>
                </c:pt>
                <c:pt idx="1">
                  <c:v>49.45</c:v>
                </c:pt>
                <c:pt idx="2">
                  <c:v>52.73</c:v>
                </c:pt>
                <c:pt idx="3">
                  <c:v>52.55</c:v>
                </c:pt>
                <c:pt idx="4">
                  <c:v>52.64</c:v>
                </c:pt>
              </c:numCache>
            </c:numRef>
          </c:val>
          <c:extLst>
            <c:ext xmlns:c16="http://schemas.microsoft.com/office/drawing/2014/chart" uri="{C3380CC4-5D6E-409C-BE32-E72D297353CC}">
              <c16:uniqueId val="{00000000-9F73-4E94-A74F-07994FCB58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9F73-4E94-A74F-07994FCB58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63.01</c:v>
                </c:pt>
                <c:pt idx="1">
                  <c:v>65.040000000000006</c:v>
                </c:pt>
                <c:pt idx="2">
                  <c:v>66.67</c:v>
                </c:pt>
                <c:pt idx="3">
                  <c:v>67</c:v>
                </c:pt>
                <c:pt idx="4">
                  <c:v>68.739999999999995</c:v>
                </c:pt>
              </c:numCache>
            </c:numRef>
          </c:val>
          <c:extLst>
            <c:ext xmlns:c16="http://schemas.microsoft.com/office/drawing/2014/chart" uri="{C3380CC4-5D6E-409C-BE32-E72D297353CC}">
              <c16:uniqueId val="{00000000-0424-4EBC-AD33-C2DCF0D066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424-4EBC-AD33-C2DCF0D066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97.6</c:v>
                </c:pt>
                <c:pt idx="1">
                  <c:v>75.58</c:v>
                </c:pt>
                <c:pt idx="2">
                  <c:v>82.76</c:v>
                </c:pt>
                <c:pt idx="3">
                  <c:v>83.72</c:v>
                </c:pt>
                <c:pt idx="4">
                  <c:v>69.83</c:v>
                </c:pt>
              </c:numCache>
            </c:numRef>
          </c:val>
          <c:extLst>
            <c:ext xmlns:c16="http://schemas.microsoft.com/office/drawing/2014/chart" uri="{C3380CC4-5D6E-409C-BE32-E72D297353CC}">
              <c16:uniqueId val="{00000000-F10C-4721-8C14-96F5EDBA60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C-4721-8C14-96F5EDBA60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F-4CB6-91AE-334E83BCAC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F-4CB6-91AE-334E83BCAC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B-46D1-B6B5-0855BC924D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B-46D1-B6B5-0855BC924D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9-4816-8733-A816E7C014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9-4816-8733-A816E7C014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C-4674-B1B4-3237F7A554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C-4674-B1B4-3237F7A554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3668.29</c:v>
                </c:pt>
                <c:pt idx="1">
                  <c:v>3402.48</c:v>
                </c:pt>
                <c:pt idx="2">
                  <c:v>2455.8000000000002</c:v>
                </c:pt>
                <c:pt idx="3">
                  <c:v>2388.12</c:v>
                </c:pt>
                <c:pt idx="4">
                  <c:v>2236.56</c:v>
                </c:pt>
              </c:numCache>
            </c:numRef>
          </c:val>
          <c:extLst>
            <c:ext xmlns:c16="http://schemas.microsoft.com/office/drawing/2014/chart" uri="{C3380CC4-5D6E-409C-BE32-E72D297353CC}">
              <c16:uniqueId val="{00000000-892C-4A13-A6F2-A6D1E4CB898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892C-4A13-A6F2-A6D1E4CB898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65.61</c:v>
                </c:pt>
                <c:pt idx="1">
                  <c:v>40.06</c:v>
                </c:pt>
                <c:pt idx="2">
                  <c:v>58.83</c:v>
                </c:pt>
                <c:pt idx="3">
                  <c:v>63.18</c:v>
                </c:pt>
                <c:pt idx="4">
                  <c:v>49.72</c:v>
                </c:pt>
              </c:numCache>
            </c:numRef>
          </c:val>
          <c:extLst>
            <c:ext xmlns:c16="http://schemas.microsoft.com/office/drawing/2014/chart" uri="{C3380CC4-5D6E-409C-BE32-E72D297353CC}">
              <c16:uniqueId val="{00000000-D213-4498-96A7-4FEA9321F2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D213-4498-96A7-4FEA9321F2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210.08</c:v>
                </c:pt>
                <c:pt idx="1">
                  <c:v>346.57</c:v>
                </c:pt>
                <c:pt idx="2">
                  <c:v>302.55</c:v>
                </c:pt>
                <c:pt idx="3">
                  <c:v>280.77</c:v>
                </c:pt>
                <c:pt idx="4">
                  <c:v>370.68</c:v>
                </c:pt>
              </c:numCache>
            </c:numRef>
          </c:val>
          <c:extLst>
            <c:ext xmlns:c16="http://schemas.microsoft.com/office/drawing/2014/chart" uri="{C3380CC4-5D6E-409C-BE32-E72D297353CC}">
              <c16:uniqueId val="{00000000-03C9-4B98-A4D1-E6A64F7067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3C9-4B98-A4D1-E6A64F7067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七戸町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14631</v>
      </c>
      <c r="AM8" s="45"/>
      <c r="AN8" s="45"/>
      <c r="AO8" s="45"/>
      <c r="AP8" s="45"/>
      <c r="AQ8" s="45"/>
      <c r="AR8" s="45"/>
      <c r="AS8" s="45"/>
      <c r="AT8" s="46">
        <f>データ!T6</f>
        <v>337.23</v>
      </c>
      <c r="AU8" s="46"/>
      <c r="AV8" s="46"/>
      <c r="AW8" s="46"/>
      <c r="AX8" s="46"/>
      <c r="AY8" s="46"/>
      <c r="AZ8" s="46"/>
      <c r="BA8" s="46"/>
      <c r="BB8" s="46">
        <f>データ!U6</f>
        <v>43.39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20.47</v>
      </c>
      <c r="Q10" s="46"/>
      <c r="R10" s="46"/>
      <c r="S10" s="46"/>
      <c r="T10" s="46"/>
      <c r="U10" s="46"/>
      <c r="V10" s="46"/>
      <c r="W10" s="46">
        <f>データ!Q6</f>
        <v>104.72</v>
      </c>
      <c r="X10" s="46"/>
      <c r="Y10" s="46"/>
      <c r="Z10" s="46"/>
      <c r="AA10" s="46"/>
      <c r="AB10" s="46"/>
      <c r="AC10" s="46"/>
      <c r="AD10" s="45">
        <f>データ!R6</f>
        <v>3300</v>
      </c>
      <c r="AE10" s="45"/>
      <c r="AF10" s="45"/>
      <c r="AG10" s="45"/>
      <c r="AH10" s="45"/>
      <c r="AI10" s="45"/>
      <c r="AJ10" s="45"/>
      <c r="AK10" s="2"/>
      <c r="AL10" s="45">
        <f>データ!V6</f>
        <v>2965</v>
      </c>
      <c r="AM10" s="45"/>
      <c r="AN10" s="45"/>
      <c r="AO10" s="45"/>
      <c r="AP10" s="45"/>
      <c r="AQ10" s="45"/>
      <c r="AR10" s="45"/>
      <c r="AS10" s="45"/>
      <c r="AT10" s="46">
        <f>データ!W6</f>
        <v>1.9</v>
      </c>
      <c r="AU10" s="46"/>
      <c r="AV10" s="46"/>
      <c r="AW10" s="46"/>
      <c r="AX10" s="46"/>
      <c r="AY10" s="46"/>
      <c r="AZ10" s="46"/>
      <c r="BA10" s="46"/>
      <c r="BB10" s="46">
        <f>データ!X6</f>
        <v>1560.53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raVxQ8hntiMugbnAaty/Rr+tMdoVIrDAjC+R7y/Yh3sv5T2YzSB4OXOM2KNHd7ks3RZYrrYXJlrzVkOM/SvUqw==" saltValue="p9o6/G5JhkpdZlcS5te1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24023</v>
      </c>
      <c r="D6" s="19">
        <f t="shared" si="3"/>
        <v>47</v>
      </c>
      <c r="E6" s="19">
        <f t="shared" si="3"/>
        <v>17</v>
      </c>
      <c r="F6" s="19">
        <f t="shared" si="3"/>
        <v>1</v>
      </c>
      <c r="G6" s="19">
        <f t="shared" si="3"/>
        <v>0</v>
      </c>
      <c r="H6" s="19" t="str">
        <f t="shared" si="3"/>
        <v>青森県　七戸町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20.47</v>
      </c>
      <c r="Q6" s="20">
        <f t="shared" si="3"/>
        <v>104.72</v>
      </c>
      <c r="R6" s="20">
        <f t="shared" si="3"/>
        <v>3300</v>
      </c>
      <c r="S6" s="20">
        <f t="shared" si="3"/>
        <v>14631</v>
      </c>
      <c r="T6" s="20">
        <f t="shared" si="3"/>
        <v>337.23</v>
      </c>
      <c r="U6" s="20">
        <f t="shared" si="3"/>
        <v>43.39</v>
      </c>
      <c r="V6" s="20">
        <f t="shared" si="3"/>
        <v>2965</v>
      </c>
      <c r="W6" s="20">
        <f t="shared" si="3"/>
        <v>1.9</v>
      </c>
      <c r="X6" s="20">
        <f t="shared" si="3"/>
        <v>1560.53</v>
      </c>
      <c r="Y6" s="21">
        <f>IF(Y7="",NA(),Y7)</f>
        <v>97.6</v>
      </c>
      <c r="Z6" s="21">
        <f t="shared" ref="Z6:AH6" si="4">IF(Z7="",NA(),Z7)</f>
        <v>75.58</v>
      </c>
      <c r="AA6" s="21">
        <f t="shared" si="4"/>
        <v>82.76</v>
      </c>
      <c r="AB6" s="21">
        <f t="shared" si="4"/>
        <v>83.72</v>
      </c>
      <c r="AC6" s="21">
        <f t="shared" si="4"/>
        <v>69.83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3668.29</v>
      </c>
      <c r="BG6" s="21">
        <f t="shared" ref="BG6:BO6" si="7">IF(BG7="",NA(),BG7)</f>
        <v>3402.48</v>
      </c>
      <c r="BH6" s="21">
        <f t="shared" si="7"/>
        <v>2455.8000000000002</v>
      </c>
      <c r="BI6" s="21">
        <f t="shared" si="7"/>
        <v>2388.12</v>
      </c>
      <c r="BJ6" s="21">
        <f t="shared" si="7"/>
        <v>2236.56</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65.61</v>
      </c>
      <c r="BR6" s="21">
        <f t="shared" ref="BR6:BZ6" si="8">IF(BR7="",NA(),BR7)</f>
        <v>40.06</v>
      </c>
      <c r="BS6" s="21">
        <f t="shared" si="8"/>
        <v>58.83</v>
      </c>
      <c r="BT6" s="21">
        <f t="shared" si="8"/>
        <v>63.18</v>
      </c>
      <c r="BU6" s="21">
        <f t="shared" si="8"/>
        <v>49.72</v>
      </c>
      <c r="BV6" s="21">
        <f t="shared" si="8"/>
        <v>78.92</v>
      </c>
      <c r="BW6" s="21">
        <f t="shared" si="8"/>
        <v>74.17</v>
      </c>
      <c r="BX6" s="21">
        <f t="shared" si="8"/>
        <v>79.77</v>
      </c>
      <c r="BY6" s="21">
        <f t="shared" si="8"/>
        <v>79.63</v>
      </c>
      <c r="BZ6" s="21">
        <f t="shared" si="8"/>
        <v>76.78</v>
      </c>
      <c r="CA6" s="20" t="str">
        <f>IF(CA7="","",IF(CA7="-","【-】","【"&amp;SUBSTITUTE(TEXT(CA7,"#,##0.00"),"-","△")&amp;"】"))</f>
        <v>【97.61】</v>
      </c>
      <c r="CB6" s="21">
        <f>IF(CB7="",NA(),CB7)</f>
        <v>210.08</v>
      </c>
      <c r="CC6" s="21">
        <f t="shared" ref="CC6:CK6" si="9">IF(CC7="",NA(),CC7)</f>
        <v>346.57</v>
      </c>
      <c r="CD6" s="21">
        <f t="shared" si="9"/>
        <v>302.55</v>
      </c>
      <c r="CE6" s="21">
        <f t="shared" si="9"/>
        <v>280.77</v>
      </c>
      <c r="CF6" s="21">
        <f t="shared" si="9"/>
        <v>370.68</v>
      </c>
      <c r="CG6" s="21">
        <f t="shared" si="9"/>
        <v>220.31</v>
      </c>
      <c r="CH6" s="21">
        <f t="shared" si="9"/>
        <v>230.95</v>
      </c>
      <c r="CI6" s="21">
        <f t="shared" si="9"/>
        <v>214.56</v>
      </c>
      <c r="CJ6" s="21">
        <f t="shared" si="9"/>
        <v>213.66</v>
      </c>
      <c r="CK6" s="21">
        <f t="shared" si="9"/>
        <v>224.31</v>
      </c>
      <c r="CL6" s="20" t="str">
        <f>IF(CL7="","",IF(CL7="-","【-】","【"&amp;SUBSTITUTE(TEXT(CL7,"#,##0.00"),"-","△")&amp;"】"))</f>
        <v>【138.29】</v>
      </c>
      <c r="CM6" s="21">
        <f>IF(CM7="",NA(),CM7)</f>
        <v>48.55</v>
      </c>
      <c r="CN6" s="21">
        <f t="shared" ref="CN6:CV6" si="10">IF(CN7="",NA(),CN7)</f>
        <v>49.45</v>
      </c>
      <c r="CO6" s="21">
        <f t="shared" si="10"/>
        <v>52.73</v>
      </c>
      <c r="CP6" s="21">
        <f t="shared" si="10"/>
        <v>52.55</v>
      </c>
      <c r="CQ6" s="21">
        <f t="shared" si="10"/>
        <v>52.64</v>
      </c>
      <c r="CR6" s="21">
        <f t="shared" si="10"/>
        <v>49.68</v>
      </c>
      <c r="CS6" s="21">
        <f t="shared" si="10"/>
        <v>49.27</v>
      </c>
      <c r="CT6" s="21">
        <f t="shared" si="10"/>
        <v>49.47</v>
      </c>
      <c r="CU6" s="21">
        <f t="shared" si="10"/>
        <v>48.19</v>
      </c>
      <c r="CV6" s="21">
        <f t="shared" si="10"/>
        <v>47.32</v>
      </c>
      <c r="CW6" s="20" t="str">
        <f>IF(CW7="","",IF(CW7="-","【-】","【"&amp;SUBSTITUTE(TEXT(CW7,"#,##0.00"),"-","△")&amp;"】"))</f>
        <v>【59.10】</v>
      </c>
      <c r="CX6" s="21">
        <f>IF(CX7="",NA(),CX7)</f>
        <v>63.01</v>
      </c>
      <c r="CY6" s="21">
        <f t="shared" ref="CY6:DG6" si="11">IF(CY7="",NA(),CY7)</f>
        <v>65.040000000000006</v>
      </c>
      <c r="CZ6" s="21">
        <f t="shared" si="11"/>
        <v>66.67</v>
      </c>
      <c r="DA6" s="21">
        <f t="shared" si="11"/>
        <v>67</v>
      </c>
      <c r="DB6" s="21">
        <f t="shared" si="11"/>
        <v>68.739999999999995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24023</v>
      </c>
      <c r="D7" s="23">
        <v>47</v>
      </c>
      <c r="E7" s="23">
        <v>17</v>
      </c>
      <c r="F7" s="23">
        <v>1</v>
      </c>
      <c r="G7" s="23">
        <v>0</v>
      </c>
      <c r="H7" s="23" t="s">
        <v>98</v>
      </c>
      <c r="I7" s="23" t="s">
        <v>99</v>
      </c>
      <c r="J7" s="23" t="s">
        <v>100</v>
      </c>
      <c r="K7" s="23" t="s">
        <v>101</v>
      </c>
      <c r="L7" s="23" t="s">
        <v>102</v>
      </c>
      <c r="M7" s="23" t="s">
        <v>103</v>
      </c>
      <c r="N7" s="24" t="s">
        <v>104</v>
      </c>
      <c r="O7" s="24" t="s">
        <v>105</v>
      </c>
      <c r="P7" s="24">
        <v>20.47</v>
      </c>
      <c r="Q7" s="24">
        <v>104.72</v>
      </c>
      <c r="R7" s="24">
        <v>3300</v>
      </c>
      <c r="S7" s="24">
        <v>14631</v>
      </c>
      <c r="T7" s="24">
        <v>337.23</v>
      </c>
      <c r="U7" s="24">
        <v>43.39</v>
      </c>
      <c r="V7" s="24">
        <v>2965</v>
      </c>
      <c r="W7" s="24">
        <v>1.9</v>
      </c>
      <c r="X7" s="24">
        <v>1560.53</v>
      </c>
      <c r="Y7" s="24">
        <v>97.6</v>
      </c>
      <c r="Z7" s="24">
        <v>75.58</v>
      </c>
      <c r="AA7" s="24">
        <v>82.76</v>
      </c>
      <c r="AB7" s="24">
        <v>83.72</v>
      </c>
      <c r="AC7" s="24">
        <v>69.83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3668.29</v>
      </c>
      <c r="BG7" s="24">
        <v>3402.48</v>
      </c>
      <c r="BH7" s="24">
        <v>2455.8000000000002</v>
      </c>
      <c r="BI7" s="24">
        <v>2388.12</v>
      </c>
      <c r="BJ7" s="24">
        <v>2236.56</v>
      </c>
      <c r="BK7" s="24">
        <v>1048.23</v>
      </c>
      <c r="BL7" s="24">
        <v>1130.42</v>
      </c>
      <c r="BM7" s="24">
        <v>1245.0999999999999</v>
      </c>
      <c r="BN7" s="24">
        <v>1108.8</v>
      </c>
      <c r="BO7" s="24">
        <v>1194.56</v>
      </c>
      <c r="BP7" s="24">
        <v>652.82000000000005</v>
      </c>
      <c r="BQ7" s="24">
        <v>65.61</v>
      </c>
      <c r="BR7" s="24">
        <v>40.06</v>
      </c>
      <c r="BS7" s="24">
        <v>58.83</v>
      </c>
      <c r="BT7" s="24">
        <v>63.18</v>
      </c>
      <c r="BU7" s="24">
        <v>49.72</v>
      </c>
      <c r="BV7" s="24">
        <v>78.92</v>
      </c>
      <c r="BW7" s="24">
        <v>74.17</v>
      </c>
      <c r="BX7" s="24">
        <v>79.77</v>
      </c>
      <c r="BY7" s="24">
        <v>79.63</v>
      </c>
      <c r="BZ7" s="24">
        <v>76.78</v>
      </c>
      <c r="CA7" s="24">
        <v>97.61</v>
      </c>
      <c r="CB7" s="24">
        <v>210.08</v>
      </c>
      <c r="CC7" s="24">
        <v>346.57</v>
      </c>
      <c r="CD7" s="24">
        <v>302.55</v>
      </c>
      <c r="CE7" s="24">
        <v>280.77</v>
      </c>
      <c r="CF7" s="24">
        <v>370.68</v>
      </c>
      <c r="CG7" s="24">
        <v>220.31</v>
      </c>
      <c r="CH7" s="24">
        <v>230.95</v>
      </c>
      <c r="CI7" s="24">
        <v>214.56</v>
      </c>
      <c r="CJ7" s="24">
        <v>213.66</v>
      </c>
      <c r="CK7" s="24">
        <v>224.31</v>
      </c>
      <c r="CL7" s="24">
        <v>138.29</v>
      </c>
      <c r="CM7" s="24">
        <v>48.55</v>
      </c>
      <c r="CN7" s="24">
        <v>49.45</v>
      </c>
      <c r="CO7" s="24">
        <v>52.73</v>
      </c>
      <c r="CP7" s="24">
        <v>52.55</v>
      </c>
      <c r="CQ7" s="24">
        <v>52.64</v>
      </c>
      <c r="CR7" s="24">
        <v>49.68</v>
      </c>
      <c r="CS7" s="24">
        <v>49.27</v>
      </c>
      <c r="CT7" s="24">
        <v>49.47</v>
      </c>
      <c r="CU7" s="24">
        <v>48.19</v>
      </c>
      <c r="CV7" s="24">
        <v>47.32</v>
      </c>
      <c r="CW7" s="24">
        <v>59.1</v>
      </c>
      <c r="CX7" s="24">
        <v>63.01</v>
      </c>
      <c r="CY7" s="24">
        <v>65.040000000000006</v>
      </c>
      <c r="CZ7" s="24">
        <v>66.67</v>
      </c>
      <c r="DA7" s="24">
        <v>67</v>
      </c>
      <c r="DB7" s="24">
        <v>68.739999999999995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2023-12-12T02:46:05Z</dcterms:created>
  <dcterms:modified xsi:type="dcterms:W3CDTF">2024-02-07T07:32:47Z</dcterms:modified>
  <cp:category/>
</cp:coreProperties>
</file>