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6.県ＨＰ公表関係\5.公表準備\公表用データ\01 上水\"/>
    </mc:Choice>
  </mc:AlternateContent>
  <xr:revisionPtr revIDLastSave="0" documentId="13_ncr:1_{B7943CAE-ED64-4B63-ACFA-16CA7AFD2D20}" xr6:coauthVersionLast="36" xr6:coauthVersionMax="36" xr10:uidLastSave="{00000000-0000-0000-0000-000000000000}"/>
  <workbookProtection workbookAlgorithmName="SHA-512" workbookHashValue="1zR+vqiBytOCkSMjN8x7e8VhuzmhsqlwePegdL7Ecc9BSuhvScdeehq3IrpcC8pcii3O7XvR+0o1rwQe/tME1g==" workbookSaltValue="g/uvLtK84JGgVZTfaQDwlQ==" workbookSpinCount="100000" lockStructure="1"/>
  <bookViews>
    <workbookView xWindow="0" yWindow="0" windowWidth="16560" windowHeight="67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<sst xmlns="http://schemas.openxmlformats.org/spreadsheetml/2006/main" count="228" uniqueCount="114">
  <si>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</si>
  <si>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</si>
  <si>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</si>
  <si>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</si>
  <si>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</si>
  <si>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</si>
  <si>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</si>
  <si>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</si>
  <si>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</si>
  <si>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</si>
  <si>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</si>
  <si>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</si>
  <si>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</si>
  <si>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</si>
  <si>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</si>
  <si>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</si>
  <si>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</si>
  <si>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</si>
  <si>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</si>
  <si>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</si>
  <si>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</si>
  <si>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</si>
  <si>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</si>
  <si>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</si>
  <si>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</si>
  <si>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</si>
  <si>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</si>
  <si>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</si>
  <si>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</si>
  <si>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</si>
  <si>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</si>
  <si>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</si>
  <si>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</si>
  <si>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</si>
  <si>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</si>
  <si>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</si>
  <si>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</si>
  <si>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</si>
  <si>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</si>
  <si>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</si>
  <si>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</si>
  <si>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</si>
  <si>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</si>
  <si>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</si>
  <si>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</si>
  <si>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</si>
  <si>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</si>
  <si>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</si>
  <si>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</si>
  <si>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</si>
  <si>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</si>
  <si>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</si>
  <si>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</si>
  <si>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</si>
  <si>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</si>
  <si>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</si>
  <si>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</si>
  <si>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</si>
  <si>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</si>
  <si>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</si>
  <si>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</si>
  <si>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</si>
  <si>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</si>
  <si>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</si>
  <si>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</si>
  <si>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</si>
  <si>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</si>
  <si>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</si>
  <si>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</si>
  <si>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</si>
  <si>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</si>
  <si>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</si>
  <si>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</si>
  <si>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</si>
  <si>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</si>
  <si>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</si>
  <si>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</si>
  <si>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</si>
  <si>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</si>
  <si>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</si>
  <si>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</si>
  <si>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</si>
  <si>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</si>
  <si>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</si>
  <si>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</si>
  <si>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</si>
  <si>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</si>
  <si>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</si>
  <si>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</si>
  <si>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</si>
  <si>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</si>
  <si>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</si>
  <si>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</si>
  <si>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野辺地町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</si>
  <si>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</si>
  <si>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</si>
  <si>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</si>
  <si>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</si>
  <si>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</si>
  <si>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</si>
  <si>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</si>
  <si>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</si>
  <si>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</si>
  <si>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</si>
  <si>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</si>
  <si>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</si>
  <si>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</si>
  <si>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</si>
  <si>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</si>
  <si>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</si>
  <si>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</si>
  <si>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【現状分析】
①有形固定資産減価償却率について、全国平均値及び類似団体平均値を上回っており、また、数値も年々増加しているため、法定耐用年数に近い施設等が多く存在していることがわかる。
②管路経年化率について、40年を超えた管路が総延長の約30％存在しており、年々増加している。また、全国平均値及び類似団体平均値よりも高い比率であり、管路の老朽化が顕著である。
③管路更新率について、施設の更新事業の方を優先的に実施しているため、ここ数年、管路更新事業については実施していない状態である。なお、R2～R6で送水管の布設替を実施しているがR6年度に完了することから更新率には反映されていない。
【課題分析】
法定耐用年数を超えている又は法定耐用年数に近い施設の統廃合・改修や配水管等の長寿命化を図り、適切な資産管理を行っていく必要がある。</t>
    <rPh sb="252" eb="255">
      <t>ソウスイカン</t>
    </rPh>
    <rPh sb="256" eb="258">
      <t>フセツ</t>
    </rPh>
    <rPh sb="258" eb="259">
      <t>カ</t>
    </rPh>
    <rPh sb="260" eb="262">
      <t>ジッシ</t>
    </rPh>
    <rPh sb="269" eb="271">
      <t>ネンド</t>
    </rPh>
    <rPh sb="272" eb="274">
      <t>カンリョウ</t>
    </rPh>
    <rPh sb="280" eb="282">
      <t>コウシン</t>
    </rPh>
    <rPh sb="282" eb="283">
      <t>リツ</t>
    </rPh>
    <rPh sb="285" eb="287">
      <t>ハンエイ</t>
    </rPh>
    <phoneticPr fontId="4"/>
  </si>
  <si>
    <t>経営の健全性・効率性については、施設利用率・有収率の項目が下回っており、その他の項目については、上回っている状況であある。
施設利用率を増加させるためには、遊休状態の施設への対応方法に関する検討を進めていく必要がある。
また、有収率向上対策として令和元年度から漏水箇所を特定するための調査を実施していることにより、数値はほぼ横ばいで推移している。
施設や管路の老朽化については、法定耐用年数に近い管路等の更新ができていない現状であるため、また老朽化等により配水管・送水管内で漏水が起こっているため、令和元年度より漏水調査に力を入れ令和4年度も有収率向上に努めている。
現在、人口が減少傾向であり、併せて施設等の老朽化についても進んでいくため、計画的に施設や管路の更新をしていくためにも、R5からアセットマネジメント（3C）の策定。R6はアセットマネジメント（4D）及び水道基本構想を策定し、R7には、水道ビジョン及び経営戦略（見直し）の策定を行い、資産管理と老朽管と施設の更新をを含めた計画管理を実施しながら、適切な水道事業運営を行っていく必要がある。今後はさらなる経費の節減、漏水調査等の継続実施や水道料金の改定も含め協議・検討を行っていく。</t>
    <rPh sb="362" eb="364">
      <t>サクテイ</t>
    </rPh>
    <rPh sb="382" eb="383">
      <t>オヨ</t>
    </rPh>
    <rPh sb="384" eb="386">
      <t>スイドウ</t>
    </rPh>
    <rPh sb="386" eb="388">
      <t>キホン</t>
    </rPh>
    <rPh sb="388" eb="390">
      <t>コウソウ</t>
    </rPh>
    <rPh sb="391" eb="393">
      <t>サクテイ</t>
    </rPh>
    <rPh sb="400" eb="402">
      <t>スイドウ</t>
    </rPh>
    <rPh sb="406" eb="407">
      <t>オヨ</t>
    </rPh>
    <rPh sb="408" eb="410">
      <t>ケイエイ</t>
    </rPh>
    <rPh sb="410" eb="412">
      <t>センリャク</t>
    </rPh>
    <rPh sb="413" eb="415">
      <t>ミナオ</t>
    </rPh>
    <rPh sb="418" eb="420">
      <t>サクテイ</t>
    </rPh>
    <rPh sb="421" eb="422">
      <t>オコナ</t>
    </rPh>
    <rPh sb="429" eb="431">
      <t>ロウキュウ</t>
    </rPh>
    <rPh sb="431" eb="432">
      <t>カン</t>
    </rPh>
    <rPh sb="433" eb="435">
      <t>シセツ</t>
    </rPh>
    <rPh sb="436" eb="438">
      <t>コウシン</t>
    </rPh>
    <rPh sb="445" eb="447">
      <t>カンリ</t>
    </rPh>
    <rPh sb="448" eb="450">
      <t>ジッシ</t>
    </rPh>
    <rPh sb="508" eb="509">
      <t>フク</t>
    </rPh>
    <rPh sb="510" eb="512">
      <t>キョウギ</t>
    </rPh>
    <rPh sb="513" eb="515">
      <t>ケントウ</t>
    </rPh>
    <phoneticPr fontId="4"/>
  </si>
  <si>
    <t xml:space="preserve">【現状分析】
①経常収支比率については、現在のところ問題はないと思われる。
②累積欠損金比率については、直近10年間では欠損金が発生していない。
③流動比率については、増減の変動はあるものの一定傾向にある。
④企業債残高対給水収益比率については、給水収益は前年度より増加したが、企業債残高については減少傾向にある。
⑤料金回収率について、適切な料金回収ができている。
(R4年度分については、水道料金の基本料金減免事業の実施により100％を下回っているが、R5年度も同じく減免事業を実施しているため、この傾向が続くものと思われる。)
⑥給水原価について、多少の増加がみられるが低い原価を保っている。
⑦施設利用率については、人口の減少と遊休状態の施設があるためだと考えられる。
⑧有収率については、令和元年度から漏水調査を独自に実施し、令和4年度も継続して行っている。また修繕等の対応を行っており対策は講じている。
【課題分析】
人口が減少傾向であるが大口事業者の需要は高まっている。給水収益が前年度より減少した要因として考えられるのが人口減少の影響と住民の節水意識の向上の影響と思われる。
</t>
    <rPh sb="1" eb="3">
      <t>ゲンジョウ</t>
    </rPh>
    <rPh sb="3" eb="5">
      <t>ブンセキ</t>
    </rPh>
    <rPh sb="8" eb="10">
      <t>ケイジョウ</t>
    </rPh>
    <rPh sb="10" eb="12">
      <t>シュウシ</t>
    </rPh>
    <rPh sb="12" eb="14">
      <t>ヒリツ</t>
    </rPh>
    <rPh sb="20" eb="22">
      <t>ゲンザイ</t>
    </rPh>
    <rPh sb="26" eb="28">
      <t>モンダイ</t>
    </rPh>
    <rPh sb="32" eb="33">
      <t>オモ</t>
    </rPh>
    <rPh sb="74" eb="76">
      <t>リュウドウ</t>
    </rPh>
    <rPh sb="76" eb="78">
      <t>ヒリツ</t>
    </rPh>
    <rPh sb="84" eb="86">
      <t>ゾウゲン</t>
    </rPh>
    <rPh sb="87" eb="89">
      <t>ヘンドウ</t>
    </rPh>
    <rPh sb="95" eb="97">
      <t>イッテイ</t>
    </rPh>
    <rPh sb="123" eb="125">
      <t>キュウスイ</t>
    </rPh>
    <rPh sb="125" eb="127">
      <t>シュウエキ</t>
    </rPh>
    <rPh sb="133" eb="135">
      <t>ゾウカ</t>
    </rPh>
    <rPh sb="187" eb="189">
      <t>ネンド</t>
    </rPh>
    <rPh sb="189" eb="190">
      <t>ブン</t>
    </rPh>
    <rPh sb="196" eb="198">
      <t>スイドウ</t>
    </rPh>
    <rPh sb="198" eb="200">
      <t>リョウキン</t>
    </rPh>
    <rPh sb="201" eb="203">
      <t>キホン</t>
    </rPh>
    <rPh sb="203" eb="205">
      <t>リョウキン</t>
    </rPh>
    <rPh sb="205" eb="207">
      <t>ゲンメン</t>
    </rPh>
    <rPh sb="207" eb="209">
      <t>ジギョウ</t>
    </rPh>
    <rPh sb="210" eb="212">
      <t>ジッシ</t>
    </rPh>
    <rPh sb="220" eb="222">
      <t>シタマワ</t>
    </rPh>
    <rPh sb="230" eb="232">
      <t>ネンド</t>
    </rPh>
    <rPh sb="233" eb="234">
      <t>オナ</t>
    </rPh>
    <rPh sb="236" eb="238">
      <t>ゲンメン</t>
    </rPh>
    <rPh sb="238" eb="240">
      <t>ジギョウ</t>
    </rPh>
    <rPh sb="241" eb="243">
      <t>ジッシ</t>
    </rPh>
    <rPh sb="252" eb="254">
      <t>ケイコウ</t>
    </rPh>
    <rPh sb="255" eb="256">
      <t>ツヅ</t>
    </rPh>
    <rPh sb="260" eb="261">
      <t>オモ</t>
    </rPh>
    <rPh sb="278" eb="280">
      <t>タショウ</t>
    </rPh>
    <rPh sb="281" eb="283">
      <t>ゾウカ</t>
    </rPh>
    <rPh sb="291" eb="293">
      <t>ゲンカ</t>
    </rPh>
    <rPh sb="294" eb="295">
      <t>タモ</t>
    </rPh>
    <rPh sb="350" eb="352">
      <t>レイワ</t>
    </rPh>
    <rPh sb="352" eb="353">
      <t>モト</t>
    </rPh>
    <rPh sb="353" eb="355">
      <t>ネンド</t>
    </rPh>
    <rPh sb="357" eb="359">
      <t>ロウスイ</t>
    </rPh>
    <rPh sb="359" eb="361">
      <t>チョウサ</t>
    </rPh>
    <rPh sb="362" eb="364">
      <t>ドクジ</t>
    </rPh>
    <rPh sb="365" eb="367">
      <t>ジッシ</t>
    </rPh>
    <rPh sb="375" eb="377">
      <t>ケイゾク</t>
    </rPh>
    <rPh sb="379" eb="380">
      <t>オコナ</t>
    </rPh>
    <rPh sb="429" eb="431">
      <t>オオクチ</t>
    </rPh>
    <rPh sb="431" eb="434">
      <t>ジギョウシャ</t>
    </rPh>
    <rPh sb="435" eb="437">
      <t>ジュヨウ</t>
    </rPh>
    <rPh sb="438" eb="439">
      <t>タカ</t>
    </rPh>
    <rPh sb="445" eb="447">
      <t>キュウスイ</t>
    </rPh>
    <rPh sb="447" eb="449">
      <t>シュウエキ</t>
    </rPh>
    <rPh sb="450" eb="453">
      <t>ゼンネンド</t>
    </rPh>
    <rPh sb="455" eb="457">
      <t>ゲンショウ</t>
    </rPh>
    <rPh sb="459" eb="461">
      <t>ヨウイン</t>
    </rPh>
    <rPh sb="464" eb="465">
      <t>カンガ</t>
    </rPh>
    <rPh sb="476" eb="478">
      <t>エイキョウ</t>
    </rPh>
    <rPh sb="479" eb="481">
      <t>ジュウミン</t>
    </rPh>
    <rPh sb="482" eb="484">
      <t>セッスイ</t>
    </rPh>
    <rPh sb="484" eb="486">
      <t>イシキ</t>
    </rPh>
    <rPh sb="487" eb="489">
      <t>コウジョウ</t>
    </rPh>
    <rPh sb="490" eb="492">
      <t>エイキョウ</t>
    </rPh>
    <rPh sb="493" eb="494">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</si>
</sst>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
      <sz val="11"/>
      <name val="ＭＳ Ｐゴシック"/>
      <family val="2"/>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0" xfId="0" applyFont="1">
      <alignment vertical="center"/>
    </xf>
    <xf numFmtId="0" fontId="19" fillId="0" borderId="9"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CF-4E28-937E-CE32A58BAD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F9CF-4E28-937E-CE32A58BAD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47.85</c:v>
                </c:pt>
                <c:pt idx="1">
                  <c:v>42.2</c:v>
                </c:pt>
                <c:pt idx="2">
                  <c:v>42.76</c:v>
                </c:pt>
                <c:pt idx="3">
                  <c:v>42.84</c:v>
                </c:pt>
                <c:pt idx="4">
                  <c:v>43.4</c:v>
                </c:pt>
              </c:numCache>
            </c:numRef>
          </c:val>
          <c:extLst>
            <c:ext xmlns:c16="http://schemas.microsoft.com/office/drawing/2014/chart" uri="{C3380CC4-5D6E-409C-BE32-E72D297353CC}">
              <c16:uniqueId val="{00000000-BF0D-49D1-ADD9-2E181293439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BF0D-49D1-ADD9-2E181293439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67.39</c:v>
                </c:pt>
                <c:pt idx="1">
                  <c:v>77.81</c:v>
                </c:pt>
                <c:pt idx="2">
                  <c:v>76.7</c:v>
                </c:pt>
                <c:pt idx="3">
                  <c:v>75.97</c:v>
                </c:pt>
                <c:pt idx="4">
                  <c:v>72.959999999999994</c:v>
                </c:pt>
              </c:numCache>
            </c:numRef>
          </c:val>
          <c:extLst>
            <c:ext xmlns:c16="http://schemas.microsoft.com/office/drawing/2014/chart" uri="{C3380CC4-5D6E-409C-BE32-E72D297353CC}">
              <c16:uniqueId val="{00000000-AFDF-4F57-BB2A-90B7CD4F35E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AFDF-4F57-BB2A-90B7CD4F35E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111.47</c:v>
                </c:pt>
                <c:pt idx="1">
                  <c:v>113.88</c:v>
                </c:pt>
                <c:pt idx="2">
                  <c:v>112.47</c:v>
                </c:pt>
                <c:pt idx="3">
                  <c:v>115.78</c:v>
                </c:pt>
                <c:pt idx="4">
                  <c:v>106.16</c:v>
                </c:pt>
              </c:numCache>
            </c:numRef>
          </c:val>
          <c:extLst>
            <c:ext xmlns:c16="http://schemas.microsoft.com/office/drawing/2014/chart" uri="{C3380CC4-5D6E-409C-BE32-E72D297353CC}">
              <c16:uniqueId val="{00000000-5FF6-42BB-A8A9-AD6DFB9DBF0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5FF6-42BB-A8A9-AD6DFB9DBF0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57.4</c:v>
                </c:pt>
                <c:pt idx="1">
                  <c:v>59.01</c:v>
                </c:pt>
                <c:pt idx="2">
                  <c:v>60.78</c:v>
                </c:pt>
                <c:pt idx="3">
                  <c:v>62</c:v>
                </c:pt>
                <c:pt idx="4">
                  <c:v>63.07</c:v>
                </c:pt>
              </c:numCache>
            </c:numRef>
          </c:val>
          <c:extLst>
            <c:ext xmlns:c16="http://schemas.microsoft.com/office/drawing/2014/chart" uri="{C3380CC4-5D6E-409C-BE32-E72D297353CC}">
              <c16:uniqueId val="{00000000-BBB1-4BA6-9B60-E7D34D3164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BBB1-4BA6-9B60-E7D34D3164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14.52</c:v>
                </c:pt>
                <c:pt idx="1">
                  <c:v>22.32</c:v>
                </c:pt>
                <c:pt idx="2">
                  <c:v>26.04</c:v>
                </c:pt>
                <c:pt idx="3">
                  <c:v>28.62</c:v>
                </c:pt>
                <c:pt idx="4">
                  <c:v>30.12</c:v>
                </c:pt>
              </c:numCache>
            </c:numRef>
          </c:val>
          <c:extLst>
            <c:ext xmlns:c16="http://schemas.microsoft.com/office/drawing/2014/chart" uri="{C3380CC4-5D6E-409C-BE32-E72D297353CC}">
              <c16:uniqueId val="{00000000-5658-4E42-9055-820280E4BC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5658-4E42-9055-820280E4BC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BF-446D-9169-8030F1D5F4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52BF-446D-9169-8030F1D5F4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256.83</c:v>
                </c:pt>
                <c:pt idx="1">
                  <c:v>260.16000000000003</c:v>
                </c:pt>
                <c:pt idx="2">
                  <c:v>264.62</c:v>
                </c:pt>
                <c:pt idx="3">
                  <c:v>296.92</c:v>
                </c:pt>
                <c:pt idx="4">
                  <c:v>284.39</c:v>
                </c:pt>
              </c:numCache>
            </c:numRef>
          </c:val>
          <c:extLst>
            <c:ext xmlns:c16="http://schemas.microsoft.com/office/drawing/2014/chart" uri="{C3380CC4-5D6E-409C-BE32-E72D297353CC}">
              <c16:uniqueId val="{00000000-31CD-4668-BB7A-5E69D5DEC5F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31CD-4668-BB7A-5E69D5DEC5F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495.27</c:v>
                </c:pt>
                <c:pt idx="1">
                  <c:v>452.68</c:v>
                </c:pt>
                <c:pt idx="2">
                  <c:v>418.06</c:v>
                </c:pt>
                <c:pt idx="3">
                  <c:v>403.4</c:v>
                </c:pt>
                <c:pt idx="4">
                  <c:v>419.99</c:v>
                </c:pt>
              </c:numCache>
            </c:numRef>
          </c:val>
          <c:extLst>
            <c:ext xmlns:c16="http://schemas.microsoft.com/office/drawing/2014/chart" uri="{C3380CC4-5D6E-409C-BE32-E72D297353CC}">
              <c16:uniqueId val="{00000000-FC2F-4083-9078-15C06AABDAD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FC2F-4083-9078-15C06AABDAD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110.67</c:v>
                </c:pt>
                <c:pt idx="1">
                  <c:v>113.08</c:v>
                </c:pt>
                <c:pt idx="2">
                  <c:v>111.21</c:v>
                </c:pt>
                <c:pt idx="3">
                  <c:v>111.84</c:v>
                </c:pt>
                <c:pt idx="4">
                  <c:v>92.01</c:v>
                </c:pt>
              </c:numCache>
            </c:numRef>
          </c:val>
          <c:extLst>
            <c:ext xmlns:c16="http://schemas.microsoft.com/office/drawing/2014/chart" uri="{C3380CC4-5D6E-409C-BE32-E72D297353CC}">
              <c16:uniqueId val="{00000000-6EBD-4B8B-9244-991F95C997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6EBD-4B8B-9244-991F95C997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153.57</c:v>
                </c:pt>
                <c:pt idx="1">
                  <c:v>150.9</c:v>
                </c:pt>
                <c:pt idx="2">
                  <c:v>153.5</c:v>
                </c:pt>
                <c:pt idx="3">
                  <c:v>152.66</c:v>
                </c:pt>
                <c:pt idx="4">
                  <c:v>173.37</c:v>
                </c:pt>
              </c:numCache>
            </c:numRef>
          </c:val>
          <c:extLst>
            <c:ext xmlns:c16="http://schemas.microsoft.com/office/drawing/2014/chart" uri="{C3380CC4-5D6E-409C-BE32-E72D297353CC}">
              <c16:uniqueId val="{00000000-7B3C-4EB3-A544-29023EFE3D7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7B3C-4EB3-A544-29023EFE3D7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P85"/>
  <sheetViews>
    <sheetView showGridLines="0" tabSelected="1" topLeftCell="AE15" zoomScale="90" zoomScaleNormal="9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青森県　野辺地町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71"/>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3" t="s">
        <v>9</v>
      </c>
      <c r="BM7" s="84"/>
      <c r="BN7" s="84"/>
      <c r="BO7" s="84"/>
      <c r="BP7" s="84"/>
      <c r="BQ7" s="84"/>
      <c r="BR7" s="84"/>
      <c r="BS7" s="84"/>
      <c r="BT7" s="84"/>
      <c r="BU7" s="84"/>
      <c r="BV7" s="84"/>
      <c r="BW7" s="84"/>
      <c r="BX7" s="84"/>
      <c r="BY7" s="85"/>
    </row>
    <row r="8" spans="1:78" ht="18.75" customHeight="1">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A7</v>
      </c>
      <c r="X8" s="79"/>
      <c r="Y8" s="79"/>
      <c r="Z8" s="79"/>
      <c r="AA8" s="79"/>
      <c r="AB8" s="79"/>
      <c r="AC8" s="79"/>
      <c r="AD8" s="79" t="str">
        <f>データ!$M$6</f>
        <v>非設置</v>
      </c>
      <c r="AE8" s="79"/>
      <c r="AF8" s="79"/>
      <c r="AG8" s="79"/>
      <c r="AH8" s="79"/>
      <c r="AI8" s="79"/>
      <c r="AJ8" s="79"/>
      <c r="AK8" s="2"/>
      <c r="AL8" s="70">
        <f>データ!$R$6</f>
        <v>12341</v>
      </c>
      <c r="AM8" s="70"/>
      <c r="AN8" s="70"/>
      <c r="AO8" s="70"/>
      <c r="AP8" s="70"/>
      <c r="AQ8" s="70"/>
      <c r="AR8" s="70"/>
      <c r="AS8" s="70"/>
      <c r="AT8" s="37">
        <f>データ!$S$6</f>
        <v>81.680000000000007</v>
      </c>
      <c r="AU8" s="38"/>
      <c r="AV8" s="38"/>
      <c r="AW8" s="38"/>
      <c r="AX8" s="38"/>
      <c r="AY8" s="38"/>
      <c r="AZ8" s="38"/>
      <c r="BA8" s="38"/>
      <c r="BB8" s="59">
        <f>データ!$T$6</f>
        <v>151.09</v>
      </c>
      <c r="BC8" s="59"/>
      <c r="BD8" s="59"/>
      <c r="BE8" s="59"/>
      <c r="BF8" s="59"/>
      <c r="BG8" s="59"/>
      <c r="BH8" s="59"/>
      <c r="BI8" s="59"/>
      <c r="BJ8" s="3"/>
      <c r="BK8" s="3"/>
      <c r="BL8" s="72" t="s">
        <v>10</v>
      </c>
      <c r="BM8" s="73"/>
      <c r="BN8" s="74" t="s">
        <v>11</v>
      </c>
      <c r="BO8" s="74"/>
      <c r="BP8" s="74"/>
      <c r="BQ8" s="74"/>
      <c r="BR8" s="74"/>
      <c r="BS8" s="74"/>
      <c r="BT8" s="74"/>
      <c r="BU8" s="74"/>
      <c r="BV8" s="74"/>
      <c r="BW8" s="74"/>
      <c r="BX8" s="74"/>
      <c r="BY8" s="75"/>
    </row>
    <row r="9" spans="1:78" ht="18.75" customHeight="1">
      <c r="A9" s="2"/>
      <c r="B9" s="45" t="s">
        <v>12</v>
      </c>
      <c r="C9" s="46"/>
      <c r="D9" s="46"/>
      <c r="E9" s="46"/>
      <c r="F9" s="46"/>
      <c r="G9" s="46"/>
      <c r="H9" s="46"/>
      <c r="I9" s="45" t="s">
        <v>13</v>
      </c>
      <c r="J9" s="46"/>
      <c r="K9" s="46"/>
      <c r="L9" s="46"/>
      <c r="M9" s="46"/>
      <c r="N9" s="46"/>
      <c r="O9" s="71"/>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58.97</v>
      </c>
      <c r="J10" s="38"/>
      <c r="K10" s="38"/>
      <c r="L10" s="38"/>
      <c r="M10" s="38"/>
      <c r="N10" s="38"/>
      <c r="O10" s="69"/>
      <c r="P10" s="59">
        <f>データ!$P$6</f>
        <v>99.57</v>
      </c>
      <c r="Q10" s="59"/>
      <c r="R10" s="59"/>
      <c r="S10" s="59"/>
      <c r="T10" s="59"/>
      <c r="U10" s="59"/>
      <c r="V10" s="59"/>
      <c r="W10" s="70">
        <f>データ!$Q$6</f>
        <v>3080</v>
      </c>
      <c r="X10" s="70"/>
      <c r="Y10" s="70"/>
      <c r="Z10" s="70"/>
      <c r="AA10" s="70"/>
      <c r="AB10" s="70"/>
      <c r="AC10" s="70"/>
      <c r="AD10" s="2"/>
      <c r="AE10" s="2"/>
      <c r="AF10" s="2"/>
      <c r="AG10" s="2"/>
      <c r="AH10" s="2"/>
      <c r="AI10" s="2"/>
      <c r="AJ10" s="2"/>
      <c r="AK10" s="2"/>
      <c r="AL10" s="70">
        <f>データ!$U$6</f>
        <v>12134</v>
      </c>
      <c r="AM10" s="70"/>
      <c r="AN10" s="70"/>
      <c r="AO10" s="70"/>
      <c r="AP10" s="70"/>
      <c r="AQ10" s="70"/>
      <c r="AR10" s="70"/>
      <c r="AS10" s="70"/>
      <c r="AT10" s="37">
        <f>データ!$V$6</f>
        <v>24.16</v>
      </c>
      <c r="AU10" s="38"/>
      <c r="AV10" s="38"/>
      <c r="AW10" s="38"/>
      <c r="AX10" s="38"/>
      <c r="AY10" s="38"/>
      <c r="AZ10" s="38"/>
      <c r="BA10" s="38"/>
      <c r="BB10" s="59">
        <f>データ!$W$6</f>
        <v>502.24</v>
      </c>
      <c r="BC10" s="59"/>
      <c r="BD10" s="59"/>
      <c r="BE10" s="59"/>
      <c r="BF10" s="59"/>
      <c r="BG10" s="59"/>
      <c r="BH10" s="59"/>
      <c r="BI10" s="59"/>
      <c r="BJ10" s="2"/>
      <c r="BK10" s="2"/>
      <c r="BL10" s="60" t="s">
        <v>21</v>
      </c>
      <c r="BM10" s="61"/>
      <c r="BN10" s="62" t="s">
        <v>22</v>
      </c>
      <c r="BO10" s="62"/>
      <c r="BP10" s="62"/>
      <c r="BQ10" s="62"/>
      <c r="BR10" s="62"/>
      <c r="BS10" s="62"/>
      <c r="BT10" s="62"/>
      <c r="BU10" s="62"/>
      <c r="BV10" s="62"/>
      <c r="BW10" s="62"/>
      <c r="BX10" s="62"/>
      <c r="BY10" s="6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5" t="s">
        <v>113</v>
      </c>
      <c r="BM16" s="96"/>
      <c r="BN16" s="96"/>
      <c r="BO16" s="96"/>
      <c r="BP16" s="96"/>
      <c r="BQ16" s="96"/>
      <c r="BR16" s="96"/>
      <c r="BS16" s="96"/>
      <c r="BT16" s="96"/>
      <c r="BU16" s="96"/>
      <c r="BV16" s="96"/>
      <c r="BW16" s="96"/>
      <c r="BX16" s="96"/>
      <c r="BY16" s="96"/>
      <c r="BZ16" s="97"/>
    </row>
    <row r="17" spans="1:94"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5"/>
      <c r="BM17" s="96"/>
      <c r="BN17" s="96"/>
      <c r="BO17" s="96"/>
      <c r="BP17" s="96"/>
      <c r="BQ17" s="96"/>
      <c r="BR17" s="96"/>
      <c r="BS17" s="96"/>
      <c r="BT17" s="96"/>
      <c r="BU17" s="96"/>
      <c r="BV17" s="96"/>
      <c r="BW17" s="96"/>
      <c r="BX17" s="96"/>
      <c r="BY17" s="96"/>
      <c r="BZ17" s="97"/>
    </row>
    <row r="18" spans="1:94"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5"/>
      <c r="BM18" s="96"/>
      <c r="BN18" s="96"/>
      <c r="BO18" s="96"/>
      <c r="BP18" s="96"/>
      <c r="BQ18" s="96"/>
      <c r="BR18" s="96"/>
      <c r="BS18" s="96"/>
      <c r="BT18" s="96"/>
      <c r="BU18" s="96"/>
      <c r="BV18" s="96"/>
      <c r="BW18" s="96"/>
      <c r="BX18" s="96"/>
      <c r="BY18" s="96"/>
      <c r="BZ18" s="97"/>
    </row>
    <row r="19" spans="1:94"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5"/>
      <c r="BM19" s="96"/>
      <c r="BN19" s="96"/>
      <c r="BO19" s="96"/>
      <c r="BP19" s="96"/>
      <c r="BQ19" s="96"/>
      <c r="BR19" s="96"/>
      <c r="BS19" s="96"/>
      <c r="BT19" s="96"/>
      <c r="BU19" s="96"/>
      <c r="BV19" s="96"/>
      <c r="BW19" s="96"/>
      <c r="BX19" s="96"/>
      <c r="BY19" s="96"/>
      <c r="BZ19" s="97"/>
    </row>
    <row r="20" spans="1:94"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5"/>
      <c r="BM20" s="96"/>
      <c r="BN20" s="96"/>
      <c r="BO20" s="96"/>
      <c r="BP20" s="96"/>
      <c r="BQ20" s="96"/>
      <c r="BR20" s="96"/>
      <c r="BS20" s="96"/>
      <c r="BT20" s="96"/>
      <c r="BU20" s="96"/>
      <c r="BV20" s="96"/>
      <c r="BW20" s="96"/>
      <c r="BX20" s="96"/>
      <c r="BY20" s="96"/>
      <c r="BZ20" s="97"/>
    </row>
    <row r="21" spans="1:94"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5"/>
      <c r="BM21" s="96"/>
      <c r="BN21" s="96"/>
      <c r="BO21" s="96"/>
      <c r="BP21" s="96"/>
      <c r="BQ21" s="96"/>
      <c r="BR21" s="96"/>
      <c r="BS21" s="96"/>
      <c r="BT21" s="96"/>
      <c r="BU21" s="96"/>
      <c r="BV21" s="96"/>
      <c r="BW21" s="96"/>
      <c r="BX21" s="96"/>
      <c r="BY21" s="96"/>
      <c r="BZ21" s="97"/>
    </row>
    <row r="22" spans="1:94"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5"/>
      <c r="BM22" s="96"/>
      <c r="BN22" s="96"/>
      <c r="BO22" s="96"/>
      <c r="BP22" s="96"/>
      <c r="BQ22" s="96"/>
      <c r="BR22" s="96"/>
      <c r="BS22" s="96"/>
      <c r="BT22" s="96"/>
      <c r="BU22" s="96"/>
      <c r="BV22" s="96"/>
      <c r="BW22" s="96"/>
      <c r="BX22" s="96"/>
      <c r="BY22" s="96"/>
      <c r="BZ22" s="97"/>
    </row>
    <row r="23" spans="1:94"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5"/>
      <c r="BM23" s="96"/>
      <c r="BN23" s="96"/>
      <c r="BO23" s="96"/>
      <c r="BP23" s="96"/>
      <c r="BQ23" s="96"/>
      <c r="BR23" s="96"/>
      <c r="BS23" s="96"/>
      <c r="BT23" s="96"/>
      <c r="BU23" s="96"/>
      <c r="BV23" s="96"/>
      <c r="BW23" s="96"/>
      <c r="BX23" s="96"/>
      <c r="BY23" s="96"/>
      <c r="BZ23" s="97"/>
      <c r="CP23" s="94"/>
    </row>
    <row r="24" spans="1:94"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5"/>
      <c r="BM24" s="96"/>
      <c r="BN24" s="96"/>
      <c r="BO24" s="96"/>
      <c r="BP24" s="96"/>
      <c r="BQ24" s="96"/>
      <c r="BR24" s="96"/>
      <c r="BS24" s="96"/>
      <c r="BT24" s="96"/>
      <c r="BU24" s="96"/>
      <c r="BV24" s="96"/>
      <c r="BW24" s="96"/>
      <c r="BX24" s="96"/>
      <c r="BY24" s="96"/>
      <c r="BZ24" s="97"/>
    </row>
    <row r="25" spans="1:94"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5"/>
      <c r="BM25" s="96"/>
      <c r="BN25" s="96"/>
      <c r="BO25" s="96"/>
      <c r="BP25" s="96"/>
      <c r="BQ25" s="96"/>
      <c r="BR25" s="96"/>
      <c r="BS25" s="96"/>
      <c r="BT25" s="96"/>
      <c r="BU25" s="96"/>
      <c r="BV25" s="96"/>
      <c r="BW25" s="96"/>
      <c r="BX25" s="96"/>
      <c r="BY25" s="96"/>
      <c r="BZ25" s="97"/>
    </row>
    <row r="26" spans="1:94"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5"/>
      <c r="BM26" s="96"/>
      <c r="BN26" s="96"/>
      <c r="BO26" s="96"/>
      <c r="BP26" s="96"/>
      <c r="BQ26" s="96"/>
      <c r="BR26" s="96"/>
      <c r="BS26" s="96"/>
      <c r="BT26" s="96"/>
      <c r="BU26" s="96"/>
      <c r="BV26" s="96"/>
      <c r="BW26" s="96"/>
      <c r="BX26" s="96"/>
      <c r="BY26" s="96"/>
      <c r="BZ26" s="97"/>
    </row>
    <row r="27" spans="1:94"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5"/>
      <c r="BM27" s="96"/>
      <c r="BN27" s="96"/>
      <c r="BO27" s="96"/>
      <c r="BP27" s="96"/>
      <c r="BQ27" s="96"/>
      <c r="BR27" s="96"/>
      <c r="BS27" s="96"/>
      <c r="BT27" s="96"/>
      <c r="BU27" s="96"/>
      <c r="BV27" s="96"/>
      <c r="BW27" s="96"/>
      <c r="BX27" s="96"/>
      <c r="BY27" s="96"/>
      <c r="BZ27" s="97"/>
    </row>
    <row r="28" spans="1:94"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5"/>
      <c r="BM28" s="96"/>
      <c r="BN28" s="96"/>
      <c r="BO28" s="96"/>
      <c r="BP28" s="96"/>
      <c r="BQ28" s="96"/>
      <c r="BR28" s="96"/>
      <c r="BS28" s="96"/>
      <c r="BT28" s="96"/>
      <c r="BU28" s="96"/>
      <c r="BV28" s="96"/>
      <c r="BW28" s="96"/>
      <c r="BX28" s="96"/>
      <c r="BY28" s="96"/>
      <c r="BZ28" s="97"/>
    </row>
    <row r="29" spans="1:94"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5"/>
      <c r="BM29" s="96"/>
      <c r="BN29" s="96"/>
      <c r="BO29" s="96"/>
      <c r="BP29" s="96"/>
      <c r="BQ29" s="96"/>
      <c r="BR29" s="96"/>
      <c r="BS29" s="96"/>
      <c r="BT29" s="96"/>
      <c r="BU29" s="96"/>
      <c r="BV29" s="96"/>
      <c r="BW29" s="96"/>
      <c r="BX29" s="96"/>
      <c r="BY29" s="96"/>
      <c r="BZ29" s="97"/>
    </row>
    <row r="30" spans="1:94"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5"/>
      <c r="BM30" s="96"/>
      <c r="BN30" s="96"/>
      <c r="BO30" s="96"/>
      <c r="BP30" s="96"/>
      <c r="BQ30" s="96"/>
      <c r="BR30" s="96"/>
      <c r="BS30" s="96"/>
      <c r="BT30" s="96"/>
      <c r="BU30" s="96"/>
      <c r="BV30" s="96"/>
      <c r="BW30" s="96"/>
      <c r="BX30" s="96"/>
      <c r="BY30" s="96"/>
      <c r="BZ30" s="97"/>
    </row>
    <row r="31" spans="1:94"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5"/>
      <c r="BM31" s="96"/>
      <c r="BN31" s="96"/>
      <c r="BO31" s="96"/>
      <c r="BP31" s="96"/>
      <c r="BQ31" s="96"/>
      <c r="BR31" s="96"/>
      <c r="BS31" s="96"/>
      <c r="BT31" s="96"/>
      <c r="BU31" s="96"/>
      <c r="BV31" s="96"/>
      <c r="BW31" s="96"/>
      <c r="BX31" s="96"/>
      <c r="BY31" s="96"/>
      <c r="BZ31" s="97"/>
    </row>
    <row r="32" spans="1:94"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5"/>
      <c r="BM32" s="96"/>
      <c r="BN32" s="96"/>
      <c r="BO32" s="96"/>
      <c r="BP32" s="96"/>
      <c r="BQ32" s="96"/>
      <c r="BR32" s="96"/>
      <c r="BS32" s="96"/>
      <c r="BT32" s="96"/>
      <c r="BU32" s="96"/>
      <c r="BV32" s="96"/>
      <c r="BW32" s="96"/>
      <c r="BX32" s="96"/>
      <c r="BY32" s="96"/>
      <c r="BZ32" s="97"/>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5"/>
      <c r="BM33" s="96"/>
      <c r="BN33" s="96"/>
      <c r="BO33" s="96"/>
      <c r="BP33" s="96"/>
      <c r="BQ33" s="96"/>
      <c r="BR33" s="96"/>
      <c r="BS33" s="96"/>
      <c r="BT33" s="96"/>
      <c r="BU33" s="96"/>
      <c r="BV33" s="96"/>
      <c r="BW33" s="96"/>
      <c r="BX33" s="96"/>
      <c r="BY33" s="96"/>
      <c r="BZ33" s="97"/>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5"/>
      <c r="BM34" s="96"/>
      <c r="BN34" s="96"/>
      <c r="BO34" s="96"/>
      <c r="BP34" s="96"/>
      <c r="BQ34" s="96"/>
      <c r="BR34" s="96"/>
      <c r="BS34" s="96"/>
      <c r="BT34" s="96"/>
      <c r="BU34" s="96"/>
      <c r="BV34" s="96"/>
      <c r="BW34" s="96"/>
      <c r="BX34" s="96"/>
      <c r="BY34" s="96"/>
      <c r="BZ34" s="97"/>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5"/>
      <c r="BM35" s="96"/>
      <c r="BN35" s="96"/>
      <c r="BO35" s="96"/>
      <c r="BP35" s="96"/>
      <c r="BQ35" s="96"/>
      <c r="BR35" s="96"/>
      <c r="BS35" s="96"/>
      <c r="BT35" s="96"/>
      <c r="BU35" s="96"/>
      <c r="BV35" s="96"/>
      <c r="BW35" s="96"/>
      <c r="BX35" s="96"/>
      <c r="BY35" s="96"/>
      <c r="BZ35" s="97"/>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5"/>
      <c r="BM36" s="96"/>
      <c r="BN36" s="96"/>
      <c r="BO36" s="96"/>
      <c r="BP36" s="96"/>
      <c r="BQ36" s="96"/>
      <c r="BR36" s="96"/>
      <c r="BS36" s="96"/>
      <c r="BT36" s="96"/>
      <c r="BU36" s="96"/>
      <c r="BV36" s="96"/>
      <c r="BW36" s="96"/>
      <c r="BX36" s="96"/>
      <c r="BY36" s="96"/>
      <c r="BZ36" s="97"/>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5"/>
      <c r="BM37" s="96"/>
      <c r="BN37" s="96"/>
      <c r="BO37" s="96"/>
      <c r="BP37" s="96"/>
      <c r="BQ37" s="96"/>
      <c r="BR37" s="96"/>
      <c r="BS37" s="96"/>
      <c r="BT37" s="96"/>
      <c r="BU37" s="96"/>
      <c r="BV37" s="96"/>
      <c r="BW37" s="96"/>
      <c r="BX37" s="96"/>
      <c r="BY37" s="96"/>
      <c r="BZ37" s="97"/>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5"/>
      <c r="BM38" s="96"/>
      <c r="BN38" s="96"/>
      <c r="BO38" s="96"/>
      <c r="BP38" s="96"/>
      <c r="BQ38" s="96"/>
      <c r="BR38" s="96"/>
      <c r="BS38" s="96"/>
      <c r="BT38" s="96"/>
      <c r="BU38" s="96"/>
      <c r="BV38" s="96"/>
      <c r="BW38" s="96"/>
      <c r="BX38" s="96"/>
      <c r="BY38" s="96"/>
      <c r="BZ38" s="97"/>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5"/>
      <c r="BM39" s="96"/>
      <c r="BN39" s="96"/>
      <c r="BO39" s="96"/>
      <c r="BP39" s="96"/>
      <c r="BQ39" s="96"/>
      <c r="BR39" s="96"/>
      <c r="BS39" s="96"/>
      <c r="BT39" s="96"/>
      <c r="BU39" s="96"/>
      <c r="BV39" s="96"/>
      <c r="BW39" s="96"/>
      <c r="BX39" s="96"/>
      <c r="BY39" s="96"/>
      <c r="BZ39" s="97"/>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5"/>
      <c r="BM40" s="96"/>
      <c r="BN40" s="96"/>
      <c r="BO40" s="96"/>
      <c r="BP40" s="96"/>
      <c r="BQ40" s="96"/>
      <c r="BR40" s="96"/>
      <c r="BS40" s="96"/>
      <c r="BT40" s="96"/>
      <c r="BU40" s="96"/>
      <c r="BV40" s="96"/>
      <c r="BW40" s="96"/>
      <c r="BX40" s="96"/>
      <c r="BY40" s="96"/>
      <c r="BZ40" s="97"/>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5"/>
      <c r="BM41" s="96"/>
      <c r="BN41" s="96"/>
      <c r="BO41" s="96"/>
      <c r="BP41" s="96"/>
      <c r="BQ41" s="96"/>
      <c r="BR41" s="96"/>
      <c r="BS41" s="96"/>
      <c r="BT41" s="96"/>
      <c r="BU41" s="96"/>
      <c r="BV41" s="96"/>
      <c r="BW41" s="96"/>
      <c r="BX41" s="96"/>
      <c r="BY41" s="96"/>
      <c r="BZ41" s="97"/>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5"/>
      <c r="BM42" s="96"/>
      <c r="BN42" s="96"/>
      <c r="BO42" s="96"/>
      <c r="BP42" s="96"/>
      <c r="BQ42" s="96"/>
      <c r="BR42" s="96"/>
      <c r="BS42" s="96"/>
      <c r="BT42" s="96"/>
      <c r="BU42" s="96"/>
      <c r="BV42" s="96"/>
      <c r="BW42" s="96"/>
      <c r="BX42" s="96"/>
      <c r="BY42" s="96"/>
      <c r="BZ42" s="97"/>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5"/>
      <c r="BM43" s="96"/>
      <c r="BN43" s="96"/>
      <c r="BO43" s="96"/>
      <c r="BP43" s="96"/>
      <c r="BQ43" s="96"/>
      <c r="BR43" s="96"/>
      <c r="BS43" s="96"/>
      <c r="BT43" s="96"/>
      <c r="BU43" s="96"/>
      <c r="BV43" s="96"/>
      <c r="BW43" s="96"/>
      <c r="BX43" s="96"/>
      <c r="BY43" s="96"/>
      <c r="BZ43" s="97"/>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5"/>
      <c r="BM44" s="96"/>
      <c r="BN44" s="96"/>
      <c r="BO44" s="96"/>
      <c r="BP44" s="96"/>
      <c r="BQ44" s="96"/>
      <c r="BR44" s="96"/>
      <c r="BS44" s="96"/>
      <c r="BT44" s="96"/>
      <c r="BU44" s="96"/>
      <c r="BV44" s="96"/>
      <c r="BW44" s="96"/>
      <c r="BX44" s="96"/>
      <c r="BY44" s="96"/>
      <c r="BZ44" s="97"/>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112</v>
      </c>
      <c r="BM66" s="53"/>
      <c r="BN66" s="53"/>
      <c r="BO66" s="53"/>
      <c r="BP66" s="53"/>
      <c r="BQ66" s="53"/>
      <c r="BR66" s="53"/>
      <c r="BS66" s="53"/>
      <c r="BT66" s="53"/>
      <c r="BU66" s="53"/>
      <c r="BV66" s="53"/>
      <c r="BW66" s="53"/>
      <c r="BX66" s="53"/>
      <c r="BY66" s="53"/>
      <c r="BZ66" s="54"/>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3"/>
      <c r="BN67" s="53"/>
      <c r="BO67" s="53"/>
      <c r="BP67" s="53"/>
      <c r="BQ67" s="53"/>
      <c r="BR67" s="53"/>
      <c r="BS67" s="53"/>
      <c r="BT67" s="53"/>
      <c r="BU67" s="53"/>
      <c r="BV67" s="53"/>
      <c r="BW67" s="53"/>
      <c r="BX67" s="53"/>
      <c r="BY67" s="53"/>
      <c r="BZ67" s="54"/>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3"/>
      <c r="BN68" s="53"/>
      <c r="BO68" s="53"/>
      <c r="BP68" s="53"/>
      <c r="BQ68" s="53"/>
      <c r="BR68" s="53"/>
      <c r="BS68" s="53"/>
      <c r="BT68" s="53"/>
      <c r="BU68" s="53"/>
      <c r="BV68" s="53"/>
      <c r="BW68" s="53"/>
      <c r="BX68" s="53"/>
      <c r="BY68" s="53"/>
      <c r="BZ68" s="54"/>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3"/>
      <c r="BN69" s="53"/>
      <c r="BO69" s="53"/>
      <c r="BP69" s="53"/>
      <c r="BQ69" s="53"/>
      <c r="BR69" s="53"/>
      <c r="BS69" s="53"/>
      <c r="BT69" s="53"/>
      <c r="BU69" s="53"/>
      <c r="BV69" s="53"/>
      <c r="BW69" s="53"/>
      <c r="BX69" s="53"/>
      <c r="BY69" s="53"/>
      <c r="BZ69" s="54"/>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3"/>
      <c r="BN70" s="53"/>
      <c r="BO70" s="53"/>
      <c r="BP70" s="53"/>
      <c r="BQ70" s="53"/>
      <c r="BR70" s="53"/>
      <c r="BS70" s="53"/>
      <c r="BT70" s="53"/>
      <c r="BU70" s="53"/>
      <c r="BV70" s="53"/>
      <c r="BW70" s="53"/>
      <c r="BX70" s="53"/>
      <c r="BY70" s="53"/>
      <c r="BZ70" s="54"/>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3"/>
      <c r="BN71" s="53"/>
      <c r="BO71" s="53"/>
      <c r="BP71" s="53"/>
      <c r="BQ71" s="53"/>
      <c r="BR71" s="53"/>
      <c r="BS71" s="53"/>
      <c r="BT71" s="53"/>
      <c r="BU71" s="53"/>
      <c r="BV71" s="53"/>
      <c r="BW71" s="53"/>
      <c r="BX71" s="53"/>
      <c r="BY71" s="53"/>
      <c r="BZ71" s="54"/>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3"/>
      <c r="BN72" s="53"/>
      <c r="BO72" s="53"/>
      <c r="BP72" s="53"/>
      <c r="BQ72" s="53"/>
      <c r="BR72" s="53"/>
      <c r="BS72" s="53"/>
      <c r="BT72" s="53"/>
      <c r="BU72" s="53"/>
      <c r="BV72" s="53"/>
      <c r="BW72" s="53"/>
      <c r="BX72" s="53"/>
      <c r="BY72" s="53"/>
      <c r="BZ72" s="54"/>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3"/>
      <c r="BN73" s="53"/>
      <c r="BO73" s="53"/>
      <c r="BP73" s="53"/>
      <c r="BQ73" s="53"/>
      <c r="BR73" s="53"/>
      <c r="BS73" s="53"/>
      <c r="BT73" s="53"/>
      <c r="BU73" s="53"/>
      <c r="BV73" s="53"/>
      <c r="BW73" s="53"/>
      <c r="BX73" s="53"/>
      <c r="BY73" s="53"/>
      <c r="BZ73" s="54"/>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3"/>
      <c r="BN74" s="53"/>
      <c r="BO74" s="53"/>
      <c r="BP74" s="53"/>
      <c r="BQ74" s="53"/>
      <c r="BR74" s="53"/>
      <c r="BS74" s="53"/>
      <c r="BT74" s="53"/>
      <c r="BU74" s="53"/>
      <c r="BV74" s="53"/>
      <c r="BW74" s="53"/>
      <c r="BX74" s="53"/>
      <c r="BY74" s="53"/>
      <c r="BZ74" s="54"/>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3"/>
      <c r="BN75" s="53"/>
      <c r="BO75" s="53"/>
      <c r="BP75" s="53"/>
      <c r="BQ75" s="53"/>
      <c r="BR75" s="53"/>
      <c r="BS75" s="53"/>
      <c r="BT75" s="53"/>
      <c r="BU75" s="53"/>
      <c r="BV75" s="53"/>
      <c r="BW75" s="53"/>
      <c r="BX75" s="53"/>
      <c r="BY75" s="53"/>
      <c r="BZ75" s="54"/>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3"/>
      <c r="BN76" s="53"/>
      <c r="BO76" s="53"/>
      <c r="BP76" s="53"/>
      <c r="BQ76" s="53"/>
      <c r="BR76" s="53"/>
      <c r="BS76" s="53"/>
      <c r="BT76" s="53"/>
      <c r="BU76" s="53"/>
      <c r="BV76" s="53"/>
      <c r="BW76" s="53"/>
      <c r="BX76" s="53"/>
      <c r="BY76" s="53"/>
      <c r="BZ76" s="54"/>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3"/>
      <c r="BN77" s="53"/>
      <c r="BO77" s="53"/>
      <c r="BP77" s="53"/>
      <c r="BQ77" s="53"/>
      <c r="BR77" s="53"/>
      <c r="BS77" s="53"/>
      <c r="BT77" s="53"/>
      <c r="BU77" s="53"/>
      <c r="BV77" s="53"/>
      <c r="BW77" s="53"/>
      <c r="BX77" s="53"/>
      <c r="BY77" s="53"/>
      <c r="BZ77" s="54"/>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3"/>
      <c r="BN78" s="53"/>
      <c r="BO78" s="53"/>
      <c r="BP78" s="53"/>
      <c r="BQ78" s="53"/>
      <c r="BR78" s="53"/>
      <c r="BS78" s="53"/>
      <c r="BT78" s="53"/>
      <c r="BU78" s="53"/>
      <c r="BV78" s="53"/>
      <c r="BW78" s="53"/>
      <c r="BX78" s="53"/>
      <c r="BY78" s="53"/>
      <c r="BZ78" s="54"/>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3"/>
      <c r="BN79" s="53"/>
      <c r="BO79" s="53"/>
      <c r="BP79" s="53"/>
      <c r="BQ79" s="53"/>
      <c r="BR79" s="53"/>
      <c r="BS79" s="53"/>
      <c r="BT79" s="53"/>
      <c r="BU79" s="53"/>
      <c r="BV79" s="53"/>
      <c r="BW79" s="53"/>
      <c r="BX79" s="53"/>
      <c r="BY79" s="53"/>
      <c r="BZ79" s="54"/>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3"/>
      <c r="BN80" s="53"/>
      <c r="BO80" s="53"/>
      <c r="BP80" s="53"/>
      <c r="BQ80" s="53"/>
      <c r="BR80" s="53"/>
      <c r="BS80" s="53"/>
      <c r="BT80" s="53"/>
      <c r="BU80" s="53"/>
      <c r="BV80" s="53"/>
      <c r="BW80" s="53"/>
      <c r="BX80" s="53"/>
      <c r="BY80" s="53"/>
      <c r="BZ80" s="54"/>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3"/>
      <c r="BN81" s="53"/>
      <c r="BO81" s="53"/>
      <c r="BP81" s="53"/>
      <c r="BQ81" s="53"/>
      <c r="BR81" s="53"/>
      <c r="BS81" s="53"/>
      <c r="BT81" s="53"/>
      <c r="BU81" s="53"/>
      <c r="BV81" s="53"/>
      <c r="BW81" s="53"/>
      <c r="BX81" s="53"/>
      <c r="BY81" s="53"/>
      <c r="BZ81" s="54"/>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6"/>
      <c r="BM82" s="57"/>
      <c r="BN82" s="57"/>
      <c r="BO82" s="57"/>
      <c r="BP82" s="57"/>
      <c r="BQ82" s="57"/>
      <c r="BR82" s="57"/>
      <c r="BS82" s="57"/>
      <c r="BT82" s="57"/>
      <c r="BU82" s="57"/>
      <c r="BV82" s="57"/>
      <c r="BW82" s="57"/>
      <c r="BX82" s="57"/>
      <c r="BY82" s="57"/>
      <c r="BZ82" s="58"/>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qLPDr4ZyLCDXWEstYvLieQOT1Xs6Zg0UAPVYji98pXWZ6jRGIRDffhcUQpvOVKwQTDuLygwtuL67Di/FuwUQA==" saltValue="6jp1dw2itRx5uCrA5xEr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24015</v>
      </c>
      <c r="D6" s="20">
        <f t="shared" si="3"/>
        <v>46</v>
      </c>
      <c r="E6" s="20">
        <f t="shared" si="3"/>
        <v>1</v>
      </c>
      <c r="F6" s="20">
        <f t="shared" si="3"/>
        <v>0</v>
      </c>
      <c r="G6" s="20">
        <f t="shared" si="3"/>
        <v>1</v>
      </c>
      <c r="H6" s="20" t="str">
        <f t="shared" si="3"/>
        <v>青森県　野辺地町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58.97</v>
      </c>
      <c r="P6" s="21">
        <f t="shared" si="3"/>
        <v>99.57</v>
      </c>
      <c r="Q6" s="21">
        <f t="shared" si="3"/>
        <v>3080</v>
      </c>
      <c r="R6" s="21">
        <f t="shared" si="3"/>
        <v>12341</v>
      </c>
      <c r="S6" s="21">
        <f t="shared" si="3"/>
        <v>81.680000000000007</v>
      </c>
      <c r="T6" s="21">
        <f t="shared" si="3"/>
        <v>151.09</v>
      </c>
      <c r="U6" s="21">
        <f t="shared" si="3"/>
        <v>12134</v>
      </c>
      <c r="V6" s="21">
        <f t="shared" si="3"/>
        <v>24.16</v>
      </c>
      <c r="W6" s="21">
        <f t="shared" si="3"/>
        <v>502.24</v>
      </c>
      <c r="X6" s="22">
        <f>IF(X7="",NA(),X7)</f>
        <v>111.47</v>
      </c>
      <c r="Y6" s="22">
        <f t="shared" ref="Y6:AG6" si="4">IF(Y7="",NA(),Y7)</f>
        <v>113.88</v>
      </c>
      <c r="Z6" s="22">
        <f t="shared" si="4"/>
        <v>112.47</v>
      </c>
      <c r="AA6" s="22">
        <f t="shared" si="4"/>
        <v>115.78</v>
      </c>
      <c r="AB6" s="22">
        <f t="shared" si="4"/>
        <v>106.16</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256.83</v>
      </c>
      <c r="AU6" s="22">
        <f t="shared" ref="AU6:BC6" si="6">IF(AU7="",NA(),AU7)</f>
        <v>260.16000000000003</v>
      </c>
      <c r="AV6" s="22">
        <f t="shared" si="6"/>
        <v>264.62</v>
      </c>
      <c r="AW6" s="22">
        <f t="shared" si="6"/>
        <v>296.92</v>
      </c>
      <c r="AX6" s="22">
        <f t="shared" si="6"/>
        <v>284.39</v>
      </c>
      <c r="AY6" s="22">
        <f t="shared" si="6"/>
        <v>359.7</v>
      </c>
      <c r="AZ6" s="22">
        <f t="shared" si="6"/>
        <v>362.93</v>
      </c>
      <c r="BA6" s="22">
        <f t="shared" si="6"/>
        <v>371.81</v>
      </c>
      <c r="BB6" s="22">
        <f t="shared" si="6"/>
        <v>384.23</v>
      </c>
      <c r="BC6" s="22">
        <f t="shared" si="6"/>
        <v>364.3</v>
      </c>
      <c r="BD6" s="21" t="str">
        <f>IF(BD7="","",IF(BD7="-","【-】","【"&amp;SUBSTITUTE(TEXT(BD7,"#,##0.00"),"-","△")&amp;"】"))</f>
        <v>【252.29】</v>
      </c>
      <c r="BE6" s="22">
        <f>IF(BE7="",NA(),BE7)</f>
        <v>495.27</v>
      </c>
      <c r="BF6" s="22">
        <f t="shared" ref="BF6:BN6" si="7">IF(BF7="",NA(),BF7)</f>
        <v>452.68</v>
      </c>
      <c r="BG6" s="22">
        <f t="shared" si="7"/>
        <v>418.06</v>
      </c>
      <c r="BH6" s="22">
        <f t="shared" si="7"/>
        <v>403.4</v>
      </c>
      <c r="BI6" s="22">
        <f t="shared" si="7"/>
        <v>419.99</v>
      </c>
      <c r="BJ6" s="22">
        <f t="shared" si="7"/>
        <v>447.01</v>
      </c>
      <c r="BK6" s="22">
        <f t="shared" si="7"/>
        <v>439.05</v>
      </c>
      <c r="BL6" s="22">
        <f t="shared" si="7"/>
        <v>465.85</v>
      </c>
      <c r="BM6" s="22">
        <f t="shared" si="7"/>
        <v>439.43</v>
      </c>
      <c r="BN6" s="22">
        <f t="shared" si="7"/>
        <v>438.41</v>
      </c>
      <c r="BO6" s="21" t="str">
        <f>IF(BO7="","",IF(BO7="-","【-】","【"&amp;SUBSTITUTE(TEXT(BO7,"#,##0.00"),"-","△")&amp;"】"))</f>
        <v>【268.07】</v>
      </c>
      <c r="BP6" s="22">
        <f>IF(BP7="",NA(),BP7)</f>
        <v>110.67</v>
      </c>
      <c r="BQ6" s="22">
        <f t="shared" ref="BQ6:BY6" si="8">IF(BQ7="",NA(),BQ7)</f>
        <v>113.08</v>
      </c>
      <c r="BR6" s="22">
        <f t="shared" si="8"/>
        <v>111.21</v>
      </c>
      <c r="BS6" s="22">
        <f t="shared" si="8"/>
        <v>111.84</v>
      </c>
      <c r="BT6" s="22">
        <f t="shared" si="8"/>
        <v>92.01</v>
      </c>
      <c r="BU6" s="22">
        <f t="shared" si="8"/>
        <v>95.81</v>
      </c>
      <c r="BV6" s="22">
        <f t="shared" si="8"/>
        <v>95.26</v>
      </c>
      <c r="BW6" s="22">
        <f t="shared" si="8"/>
        <v>92.39</v>
      </c>
      <c r="BX6" s="22">
        <f t="shared" si="8"/>
        <v>94.41</v>
      </c>
      <c r="BY6" s="22">
        <f t="shared" si="8"/>
        <v>90.96</v>
      </c>
      <c r="BZ6" s="21" t="str">
        <f>IF(BZ7="","",IF(BZ7="-","【-】","【"&amp;SUBSTITUTE(TEXT(BZ7,"#,##0.00"),"-","△")&amp;"】"))</f>
        <v>【97.47】</v>
      </c>
      <c r="CA6" s="22">
        <f>IF(CA7="",NA(),CA7)</f>
        <v>153.57</v>
      </c>
      <c r="CB6" s="22">
        <f t="shared" ref="CB6:CJ6" si="9">IF(CB7="",NA(),CB7)</f>
        <v>150.9</v>
      </c>
      <c r="CC6" s="22">
        <f t="shared" si="9"/>
        <v>153.5</v>
      </c>
      <c r="CD6" s="22">
        <f t="shared" si="9"/>
        <v>152.66</v>
      </c>
      <c r="CE6" s="22">
        <f t="shared" si="9"/>
        <v>173.37</v>
      </c>
      <c r="CF6" s="22">
        <f t="shared" si="9"/>
        <v>189.58</v>
      </c>
      <c r="CG6" s="22">
        <f t="shared" si="9"/>
        <v>192.82</v>
      </c>
      <c r="CH6" s="22">
        <f t="shared" si="9"/>
        <v>192.98</v>
      </c>
      <c r="CI6" s="22">
        <f t="shared" si="9"/>
        <v>192.13</v>
      </c>
      <c r="CJ6" s="22">
        <f t="shared" si="9"/>
        <v>197.04</v>
      </c>
      <c r="CK6" s="21" t="str">
        <f>IF(CK7="","",IF(CK7="-","【-】","【"&amp;SUBSTITUTE(TEXT(CK7,"#,##0.00"),"-","△")&amp;"】"))</f>
        <v>【174.75】</v>
      </c>
      <c r="CL6" s="22">
        <f>IF(CL7="",NA(),CL7)</f>
        <v>47.85</v>
      </c>
      <c r="CM6" s="22">
        <f t="shared" ref="CM6:CU6" si="10">IF(CM7="",NA(),CM7)</f>
        <v>42.2</v>
      </c>
      <c r="CN6" s="22">
        <f t="shared" si="10"/>
        <v>42.76</v>
      </c>
      <c r="CO6" s="22">
        <f t="shared" si="10"/>
        <v>42.84</v>
      </c>
      <c r="CP6" s="22">
        <f t="shared" si="10"/>
        <v>43.4</v>
      </c>
      <c r="CQ6" s="22">
        <f t="shared" si="10"/>
        <v>55.22</v>
      </c>
      <c r="CR6" s="22">
        <f t="shared" si="10"/>
        <v>54.05</v>
      </c>
      <c r="CS6" s="22">
        <f t="shared" si="10"/>
        <v>54.43</v>
      </c>
      <c r="CT6" s="22">
        <f t="shared" si="10"/>
        <v>53.87</v>
      </c>
      <c r="CU6" s="22">
        <f t="shared" si="10"/>
        <v>54.49</v>
      </c>
      <c r="CV6" s="21" t="str">
        <f>IF(CV7="","",IF(CV7="-","【-】","【"&amp;SUBSTITUTE(TEXT(CV7,"#,##0.00"),"-","△")&amp;"】"))</f>
        <v>【59.97】</v>
      </c>
      <c r="CW6" s="22">
        <f>IF(CW7="",NA(),CW7)</f>
        <v>67.39</v>
      </c>
      <c r="CX6" s="22">
        <f t="shared" ref="CX6:DF6" si="11">IF(CX7="",NA(),CX7)</f>
        <v>77.81</v>
      </c>
      <c r="CY6" s="22">
        <f t="shared" si="11"/>
        <v>76.7</v>
      </c>
      <c r="CZ6" s="22">
        <f t="shared" si="11"/>
        <v>75.97</v>
      </c>
      <c r="DA6" s="22">
        <f t="shared" si="11"/>
        <v>72.959999999999994</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57.4</v>
      </c>
      <c r="DI6" s="22">
        <f t="shared" ref="DI6:DQ6" si="12">IF(DI7="",NA(),DI7)</f>
        <v>59.01</v>
      </c>
      <c r="DJ6" s="22">
        <f t="shared" si="12"/>
        <v>60.78</v>
      </c>
      <c r="DK6" s="22">
        <f t="shared" si="12"/>
        <v>62</v>
      </c>
      <c r="DL6" s="22">
        <f t="shared" si="12"/>
        <v>63.07</v>
      </c>
      <c r="DM6" s="22">
        <f t="shared" si="12"/>
        <v>47.97</v>
      </c>
      <c r="DN6" s="22">
        <f t="shared" si="12"/>
        <v>49.12</v>
      </c>
      <c r="DO6" s="22">
        <f t="shared" si="12"/>
        <v>49.39</v>
      </c>
      <c r="DP6" s="22">
        <f t="shared" si="12"/>
        <v>50.75</v>
      </c>
      <c r="DQ6" s="22">
        <f t="shared" si="12"/>
        <v>51.72</v>
      </c>
      <c r="DR6" s="21" t="str">
        <f>IF(DR7="","",IF(DR7="-","【-】","【"&amp;SUBSTITUTE(TEXT(DR7,"#,##0.00"),"-","△")&amp;"】"))</f>
        <v>【51.51】</v>
      </c>
      <c r="DS6" s="22">
        <f>IF(DS7="",NA(),DS7)</f>
        <v>14.52</v>
      </c>
      <c r="DT6" s="22">
        <f t="shared" ref="DT6:EB6" si="13">IF(DT7="",NA(),DT7)</f>
        <v>22.32</v>
      </c>
      <c r="DU6" s="22">
        <f t="shared" si="13"/>
        <v>26.04</v>
      </c>
      <c r="DV6" s="22">
        <f t="shared" si="13"/>
        <v>28.62</v>
      </c>
      <c r="DW6" s="22">
        <f t="shared" si="13"/>
        <v>30.12</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1">
        <f t="shared" ref="EE6:EM6" si="14">IF(EE7="",NA(),EE7)</f>
        <v>0</v>
      </c>
      <c r="EF6" s="21">
        <f t="shared" si="14"/>
        <v>0</v>
      </c>
      <c r="EG6" s="21">
        <f t="shared" si="14"/>
        <v>0</v>
      </c>
      <c r="EH6" s="21">
        <f t="shared" si="14"/>
        <v>0</v>
      </c>
      <c r="EI6" s="22">
        <f t="shared" si="14"/>
        <v>0.43</v>
      </c>
      <c r="EJ6" s="22">
        <f t="shared" si="14"/>
        <v>0.42</v>
      </c>
      <c r="EK6" s="22">
        <f t="shared" si="14"/>
        <v>0.44</v>
      </c>
      <c r="EL6" s="22">
        <f t="shared" si="14"/>
        <v>0.5</v>
      </c>
      <c r="EM6" s="22">
        <f t="shared" si="14"/>
        <v>0.4</v>
      </c>
      <c r="EN6" s="21" t="str">
        <f>IF(EN7="","",IF(EN7="-","【-】","【"&amp;SUBSTITUTE(TEXT(EN7,"#,##0.00"),"-","△")&amp;"】"))</f>
        <v>【0.67】</v>
      </c>
    </row>
    <row r="7" spans="1:144" s="23" customFormat="1">
      <c r="A7" s="15"/>
      <c r="B7" s="24">
        <v>2022</v>
      </c>
      <c r="C7" s="24">
        <v>24015</v>
      </c>
      <c r="D7" s="24">
        <v>46</v>
      </c>
      <c r="E7" s="24">
        <v>1</v>
      </c>
      <c r="F7" s="24">
        <v>0</v>
      </c>
      <c r="G7" s="24">
        <v>1</v>
      </c>
      <c r="H7" s="24" t="s">
        <v>93</v>
      </c>
      <c r="I7" s="24" t="s">
        <v>94</v>
      </c>
      <c r="J7" s="24" t="s">
        <v>95</v>
      </c>
      <c r="K7" s="24" t="s">
        <v>96</v>
      </c>
      <c r="L7" s="24" t="s">
        <v>97</v>
      </c>
      <c r="M7" s="24" t="s">
        <v>98</v>
      </c>
      <c r="N7" s="25" t="s">
        <v>99</v>
      </c>
      <c r="O7" s="25">
        <v>58.97</v>
      </c>
      <c r="P7" s="25">
        <v>99.57</v>
      </c>
      <c r="Q7" s="25">
        <v>3080</v>
      </c>
      <c r="R7" s="25">
        <v>12341</v>
      </c>
      <c r="S7" s="25">
        <v>81.680000000000007</v>
      </c>
      <c r="T7" s="25">
        <v>151.09</v>
      </c>
      <c r="U7" s="25">
        <v>12134</v>
      </c>
      <c r="V7" s="25">
        <v>24.16</v>
      </c>
      <c r="W7" s="25">
        <v>502.24</v>
      </c>
      <c r="X7" s="25">
        <v>111.47</v>
      </c>
      <c r="Y7" s="25">
        <v>113.88</v>
      </c>
      <c r="Z7" s="25">
        <v>112.47</v>
      </c>
      <c r="AA7" s="25">
        <v>115.78</v>
      </c>
      <c r="AB7" s="25">
        <v>106.16</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256.83</v>
      </c>
      <c r="AU7" s="25">
        <v>260.16000000000003</v>
      </c>
      <c r="AV7" s="25">
        <v>264.62</v>
      </c>
      <c r="AW7" s="25">
        <v>296.92</v>
      </c>
      <c r="AX7" s="25">
        <v>284.39</v>
      </c>
      <c r="AY7" s="25">
        <v>359.7</v>
      </c>
      <c r="AZ7" s="25">
        <v>362.93</v>
      </c>
      <c r="BA7" s="25">
        <v>371.81</v>
      </c>
      <c r="BB7" s="25">
        <v>384.23</v>
      </c>
      <c r="BC7" s="25">
        <v>364.3</v>
      </c>
      <c r="BD7" s="25">
        <v>252.29</v>
      </c>
      <c r="BE7" s="25">
        <v>495.27</v>
      </c>
      <c r="BF7" s="25">
        <v>452.68</v>
      </c>
      <c r="BG7" s="25">
        <v>418.06</v>
      </c>
      <c r="BH7" s="25">
        <v>403.4</v>
      </c>
      <c r="BI7" s="25">
        <v>419.99</v>
      </c>
      <c r="BJ7" s="25">
        <v>447.01</v>
      </c>
      <c r="BK7" s="25">
        <v>439.05</v>
      </c>
      <c r="BL7" s="25">
        <v>465.85</v>
      </c>
      <c r="BM7" s="25">
        <v>439.43</v>
      </c>
      <c r="BN7" s="25">
        <v>438.41</v>
      </c>
      <c r="BO7" s="25">
        <v>268.07</v>
      </c>
      <c r="BP7" s="25">
        <v>110.67</v>
      </c>
      <c r="BQ7" s="25">
        <v>113.08</v>
      </c>
      <c r="BR7" s="25">
        <v>111.21</v>
      </c>
      <c r="BS7" s="25">
        <v>111.84</v>
      </c>
      <c r="BT7" s="25">
        <v>92.01</v>
      </c>
      <c r="BU7" s="25">
        <v>95.81</v>
      </c>
      <c r="BV7" s="25">
        <v>95.26</v>
      </c>
      <c r="BW7" s="25">
        <v>92.39</v>
      </c>
      <c r="BX7" s="25">
        <v>94.41</v>
      </c>
      <c r="BY7" s="25">
        <v>90.96</v>
      </c>
      <c r="BZ7" s="25">
        <v>97.47</v>
      </c>
      <c r="CA7" s="25">
        <v>153.57</v>
      </c>
      <c r="CB7" s="25">
        <v>150.9</v>
      </c>
      <c r="CC7" s="25">
        <v>153.5</v>
      </c>
      <c r="CD7" s="25">
        <v>152.66</v>
      </c>
      <c r="CE7" s="25">
        <v>173.37</v>
      </c>
      <c r="CF7" s="25">
        <v>189.58</v>
      </c>
      <c r="CG7" s="25">
        <v>192.82</v>
      </c>
      <c r="CH7" s="25">
        <v>192.98</v>
      </c>
      <c r="CI7" s="25">
        <v>192.13</v>
      </c>
      <c r="CJ7" s="25">
        <v>197.04</v>
      </c>
      <c r="CK7" s="25">
        <v>174.75</v>
      </c>
      <c r="CL7" s="25">
        <v>47.85</v>
      </c>
      <c r="CM7" s="25">
        <v>42.2</v>
      </c>
      <c r="CN7" s="25">
        <v>42.76</v>
      </c>
      <c r="CO7" s="25">
        <v>42.84</v>
      </c>
      <c r="CP7" s="25">
        <v>43.4</v>
      </c>
      <c r="CQ7" s="25">
        <v>55.22</v>
      </c>
      <c r="CR7" s="25">
        <v>54.05</v>
      </c>
      <c r="CS7" s="25">
        <v>54.43</v>
      </c>
      <c r="CT7" s="25">
        <v>53.87</v>
      </c>
      <c r="CU7" s="25">
        <v>54.49</v>
      </c>
      <c r="CV7" s="25">
        <v>59.97</v>
      </c>
      <c r="CW7" s="25">
        <v>67.39</v>
      </c>
      <c r="CX7" s="25">
        <v>77.81</v>
      </c>
      <c r="CY7" s="25">
        <v>76.7</v>
      </c>
      <c r="CZ7" s="25">
        <v>75.97</v>
      </c>
      <c r="DA7" s="25">
        <v>72.959999999999994</v>
      </c>
      <c r="DB7" s="25">
        <v>80.930000000000007</v>
      </c>
      <c r="DC7" s="25">
        <v>80.510000000000005</v>
      </c>
      <c r="DD7" s="25">
        <v>79.44</v>
      </c>
      <c r="DE7" s="25">
        <v>79.489999999999995</v>
      </c>
      <c r="DF7" s="25">
        <v>78.8</v>
      </c>
      <c r="DG7" s="25">
        <v>89.76</v>
      </c>
      <c r="DH7" s="25">
        <v>57.4</v>
      </c>
      <c r="DI7" s="25">
        <v>59.01</v>
      </c>
      <c r="DJ7" s="25">
        <v>60.78</v>
      </c>
      <c r="DK7" s="25">
        <v>62</v>
      </c>
      <c r="DL7" s="25">
        <v>63.07</v>
      </c>
      <c r="DM7" s="25">
        <v>47.97</v>
      </c>
      <c r="DN7" s="25">
        <v>49.12</v>
      </c>
      <c r="DO7" s="25">
        <v>49.39</v>
      </c>
      <c r="DP7" s="25">
        <v>50.75</v>
      </c>
      <c r="DQ7" s="25">
        <v>51.72</v>
      </c>
      <c r="DR7" s="25">
        <v>51.51</v>
      </c>
      <c r="DS7" s="25">
        <v>14.52</v>
      </c>
      <c r="DT7" s="25">
        <v>22.32</v>
      </c>
      <c r="DU7" s="25">
        <v>26.04</v>
      </c>
      <c r="DV7" s="25">
        <v>28.62</v>
      </c>
      <c r="DW7" s="25">
        <v>30.12</v>
      </c>
      <c r="DX7" s="25">
        <v>15.33</v>
      </c>
      <c r="DY7" s="25">
        <v>16.760000000000002</v>
      </c>
      <c r="DZ7" s="25">
        <v>18.57</v>
      </c>
      <c r="EA7" s="25">
        <v>21.14</v>
      </c>
      <c r="EB7" s="25">
        <v>22.12</v>
      </c>
      <c r="EC7" s="25">
        <v>23.75</v>
      </c>
      <c r="ED7" s="25">
        <v>0</v>
      </c>
      <c r="EE7" s="25">
        <v>0</v>
      </c>
      <c r="EF7" s="25">
        <v>0</v>
      </c>
      <c r="EG7" s="25">
        <v>0</v>
      </c>
      <c r="EH7" s="25">
        <v>0</v>
      </c>
      <c r="EI7" s="25">
        <v>0.43</v>
      </c>
      <c r="EJ7" s="25">
        <v>0.42</v>
      </c>
      <c r="EK7" s="25">
        <v>0.44</v>
      </c>
      <c r="EL7" s="25">
        <v>0.5</v>
      </c>
      <c r="EM7" s="25">
        <v>0.4</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2024-01-29T02:27:09Z</cp:lastPrinted>
  <dcterms:created xsi:type="dcterms:W3CDTF">2023-12-05T00:47:56Z</dcterms:created>
  <dcterms:modified xsi:type="dcterms:W3CDTF">2024-02-22T02:56:08Z</dcterms:modified>
  <cp:category/>
</cp:coreProperties>
</file>