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職員フォルダ\☆みんなの広場（データ交換用）☆\◎須藤(照会関係)\２．照会関係\★★作成中\"/>
    </mc:Choice>
  </mc:AlternateContent>
  <workbookProtection workbookAlgorithmName="SHA-512" workbookHashValue="JLjZGcyslJt+zmmA6bpQpbKpx+Vx3Zij5J82bTYOkrngzoYqq5kiERtW0YUAtAvzTGAUbLmIAPXE8CwWFr9ODg==" workbookSaltValue="1oXyxV5fAb1V4yzaK5GlbQ==" workbookSpinCount="100000" lockStructure="1"/>
  <bookViews>
    <workbookView minimized="1"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<sst xmlns="http://schemas.openxmlformats.org/spreadsheetml/2006/main" count="231" uniqueCount="116">
  <si>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</si>
  <si>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</si>
  <si>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</si>
  <si>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</si>
  <si>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</si>
  <si>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</si>
  <si>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</si>
  <si>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</si>
  <si>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</si>
  <si>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</si>
  <si>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</si>
  <si>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</si>
  <si>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</si>
  <si>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</si>
  <si>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</si>
  <si>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</si>
  <si>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</si>
  <si>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</si>
  <si>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</si>
  <si>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</si>
  <si>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</si>
  <si>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</si>
  <si>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</si>
  <si>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</si>
  <si>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</si>
  <si>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</si>
  <si>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</si>
  <si>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</si>
  <si>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</si>
  <si>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</si>
  <si>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</si>
  <si>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</si>
  <si>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</si>
  <si>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</si>
  <si>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</si>
  <si>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</si>
  <si>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</si>
  <si>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</si>
  <si>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</si>
  <si>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</si>
  <si>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</si>
  <si>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</si>
  <si>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</si>
  <si>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</si>
  <si>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</si>
  <si>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</si>
  <si>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</si>
  <si>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</si>
  <si>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</si>
  <si>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</si>
  <si>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</si>
  <si>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</si>
  <si>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</si>
  <si>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</si>
  <si>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</si>
  <si>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</si>
  <si>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</si>
  <si>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</si>
  <si>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</si>
  <si>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</si>
  <si>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</si>
  <si>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</si>
  <si>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</si>
  <si>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</si>
  <si>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</si>
  <si>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</si>
  <si>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</si>
  <si>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</si>
  <si>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</si>
  <si>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</si>
  <si>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</si>
  <si>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</si>
  <si>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</si>
  <si>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</si>
  <si>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</si>
  <si>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</si>
  <si>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</si>
  <si>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</si>
  <si>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</si>
  <si>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</si>
  <si>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</si>
  <si>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</si>
  <si>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</si>
  <si>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</si>
  <si>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</si>
  <si>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</si>
  <si>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</si>
  <si>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</si>
  <si>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</si>
  <si>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</si>
  <si>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</si>
  <si>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</si>
  <si>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</si>
  <si>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</si>
  <si>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</si>
  <si>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</si>
  <si>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</si>
  <si>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</si>
  <si>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</si>
  <si>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</si>
  <si>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</si>
  <si>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</si>
  <si>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</si>
  <si>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</si>
  <si>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</si>
  <si>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</si>
  <si>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</si>
  <si>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</si>
  <si>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</si>
  <si>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</si>
  <si>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</si>
  <si>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</si>
  <si>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</si>
  <si>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①経常収支比率、③流動比率および⑤料金回収率は、いずれも100％以上であり、短期債務に対する支払能力及び収益性が確保されているため、健全経営であるといえる。　　　　　　　　　　　　　　　　　　　　　　　　　　　　　　　　　　　　　　　　　　　　　　　　　　　　　　　　　　　　　　　　　　　④企業債残高対給水収益比率および⑥給水原価は、類似団体の平均を下回って推移していることから、概ね適正といえる　　　　　　　　　　　　　　　　　　　　　　　　　　　　　　　　　　　　　　　　　　　　　　　　　　　　　　　　　　　　　　　　　　
⑦施設利用率は、令和3年度から水道用水供給先が増えたため上昇した。
しかし、構成市町村の人口及び使用水量が減少してきているため、今後も計画的な投資と経費削減に努める。</t>
    <phoneticPr fontId="4"/>
  </si>
  <si>
    <t>　管路（導水管、送水管）については、そのほとんどが令和９年度までに法定耐用年数を超過する見込みであるため、「津軽広域水道用水供給事業ビジョン」の基本理念に則り、将来にわたり持続可能な用水供給事業の運営を計画的に行う必要がある。</t>
    <phoneticPr fontId="4"/>
  </si>
  <si>
    <t xml:space="preserve"> 各経営指標の状況から判断すると、経営的には比較的良好である。しかし、長期的視点でみると、水需要の減少に伴って料金収入も減少すると予想される一方、施設（管路）の老朽化が進行しているため、将来の更新に備えて、事業計画及び財政見通しを策定し、事業の安定性、継続性を確保し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</si>
</sst>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D5-49F8-8A8E-C6EBB5AAD7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B2D5-49F8-8A8E-C6EBB5AAD7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63.64</c:v>
                </c:pt>
                <c:pt idx="1">
                  <c:v>63.9</c:v>
                </c:pt>
                <c:pt idx="2">
                  <c:v>63</c:v>
                </c:pt>
                <c:pt idx="3">
                  <c:v>69.77</c:v>
                </c:pt>
                <c:pt idx="4">
                  <c:v>71.349999999999994</c:v>
                </c:pt>
              </c:numCache>
            </c:numRef>
          </c:val>
          <c:extLst>
            <c:ext xmlns:c16="http://schemas.microsoft.com/office/drawing/2014/chart" uri="{C3380CC4-5D6E-409C-BE32-E72D297353CC}">
              <c16:uniqueId val="{00000000-6037-4F55-9645-254014A120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6037-4F55-9645-254014A120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11E-470C-ABA5-D33AF1D8CB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C11E-470C-ABA5-D33AF1D8CB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141.94999999999999</c:v>
                </c:pt>
                <c:pt idx="1">
                  <c:v>137.77000000000001</c:v>
                </c:pt>
                <c:pt idx="2">
                  <c:v>136.54</c:v>
                </c:pt>
                <c:pt idx="3">
                  <c:v>138.49</c:v>
                </c:pt>
                <c:pt idx="4">
                  <c:v>130.91</c:v>
                </c:pt>
              </c:numCache>
            </c:numRef>
          </c:val>
          <c:extLst>
            <c:ext xmlns:c16="http://schemas.microsoft.com/office/drawing/2014/chart" uri="{C3380CC4-5D6E-409C-BE32-E72D297353CC}">
              <c16:uniqueId val="{00000000-3E67-4BAC-9CE6-E2E30415C6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3E67-4BAC-9CE6-E2E30415C6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63.45</c:v>
                </c:pt>
                <c:pt idx="1">
                  <c:v>65.41</c:v>
                </c:pt>
                <c:pt idx="2">
                  <c:v>67.05</c:v>
                </c:pt>
                <c:pt idx="3">
                  <c:v>68.930000000000007</c:v>
                </c:pt>
                <c:pt idx="4">
                  <c:v>70.45</c:v>
                </c:pt>
              </c:numCache>
            </c:numRef>
          </c:val>
          <c:extLst>
            <c:ext xmlns:c16="http://schemas.microsoft.com/office/drawing/2014/chart" uri="{C3380CC4-5D6E-409C-BE32-E72D297353CC}">
              <c16:uniqueId val="{00000000-1853-41E0-A30E-55DA1A1FD8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1853-41E0-A30E-55DA1A1FD8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28-4E63-89D3-F4542A0FD0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8928-4E63-89D3-F4542A0FD0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F6-4E4F-A15E-8CD11483CC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D0F6-4E4F-A15E-8CD11483CC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781.26</c:v>
                </c:pt>
                <c:pt idx="1">
                  <c:v>944.83</c:v>
                </c:pt>
                <c:pt idx="2">
                  <c:v>795.61</c:v>
                </c:pt>
                <c:pt idx="3">
                  <c:v>1164.0999999999999</c:v>
                </c:pt>
                <c:pt idx="4">
                  <c:v>1418.21</c:v>
                </c:pt>
              </c:numCache>
            </c:numRef>
          </c:val>
          <c:extLst>
            <c:ext xmlns:c16="http://schemas.microsoft.com/office/drawing/2014/chart" uri="{C3380CC4-5D6E-409C-BE32-E72D297353CC}">
              <c16:uniqueId val="{00000000-6017-4615-BD59-D9EBF48133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6017-4615-BD59-D9EBF48133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176.86</c:v>
                </c:pt>
                <c:pt idx="1">
                  <c:v>160.63999999999999</c:v>
                </c:pt>
                <c:pt idx="2">
                  <c:v>147.88</c:v>
                </c:pt>
                <c:pt idx="3">
                  <c:v>130.66999999999999</c:v>
                </c:pt>
                <c:pt idx="4">
                  <c:v>118.31</c:v>
                </c:pt>
              </c:numCache>
            </c:numRef>
          </c:val>
          <c:extLst>
            <c:ext xmlns:c16="http://schemas.microsoft.com/office/drawing/2014/chart" uri="{C3380CC4-5D6E-409C-BE32-E72D297353CC}">
              <c16:uniqueId val="{00000000-808E-437B-B971-1DA3A1F5CC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808E-437B-B971-1DA3A1F5CC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143.22999999999999</c:v>
                </c:pt>
                <c:pt idx="1">
                  <c:v>138.38999999999999</c:v>
                </c:pt>
                <c:pt idx="2">
                  <c:v>136.49</c:v>
                </c:pt>
                <c:pt idx="3">
                  <c:v>138.93</c:v>
                </c:pt>
                <c:pt idx="4">
                  <c:v>130.55000000000001</c:v>
                </c:pt>
              </c:numCache>
            </c:numRef>
          </c:val>
          <c:extLst>
            <c:ext xmlns:c16="http://schemas.microsoft.com/office/drawing/2014/chart" uri="{C3380CC4-5D6E-409C-BE32-E72D297353CC}">
              <c16:uniqueId val="{00000000-70BB-4F33-9C4B-9C4CE080CA5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70BB-4F33-9C4B-9C4CE080CA5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64.069999999999993</c:v>
                </c:pt>
                <c:pt idx="1">
                  <c:v>66.099999999999994</c:v>
                </c:pt>
                <c:pt idx="2">
                  <c:v>67.77</c:v>
                </c:pt>
                <c:pt idx="3">
                  <c:v>62.33</c:v>
                </c:pt>
                <c:pt idx="4">
                  <c:v>65.2</c:v>
                </c:pt>
              </c:numCache>
            </c:numRef>
          </c:val>
          <c:extLst>
            <c:ext xmlns:c16="http://schemas.microsoft.com/office/drawing/2014/chart" uri="{C3380CC4-5D6E-409C-BE32-E72D297353CC}">
              <c16:uniqueId val="{00000000-4ABF-4196-B4BB-1F3D7AF150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4ABF-4196-B4BB-1F3D7AF150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津軽広域水道企業団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用水供給事業</v>
      </c>
      <c r="Q8" s="76"/>
      <c r="R8" s="76"/>
      <c r="S8" s="76"/>
      <c r="T8" s="76"/>
      <c r="U8" s="76"/>
      <c r="V8" s="76"/>
      <c r="W8" s="76" t="str">
        <f>データ!$L$6</f>
        <v>B</v>
      </c>
      <c r="X8" s="76"/>
      <c r="Y8" s="76"/>
      <c r="Z8" s="76"/>
      <c r="AA8" s="76"/>
      <c r="AB8" s="76"/>
      <c r="AC8" s="76"/>
      <c r="AD8" s="76" t="str">
        <f>データ!$M$6</f>
        <v>その他</v>
      </c>
      <c r="AE8" s="76"/>
      <c r="AF8" s="76"/>
      <c r="AG8" s="76"/>
      <c r="AH8" s="76"/>
      <c r="AI8" s="76"/>
      <c r="AJ8" s="76"/>
      <c r="AK8" s="2"/>
      <c r="AL8" s="59" t="str">
        <f>データ!$R$6</f>
        <v>-</v>
      </c>
      <c r="AM8" s="59"/>
      <c r="AN8" s="59"/>
      <c r="AO8" s="59"/>
      <c r="AP8" s="59"/>
      <c r="AQ8" s="59"/>
      <c r="AR8" s="59"/>
      <c r="AS8" s="59"/>
      <c r="AT8" s="56" t="str">
        <f>データ!$S$6</f>
        <v>-</v>
      </c>
      <c r="AU8" s="57"/>
      <c r="AV8" s="57"/>
      <c r="AW8" s="57"/>
      <c r="AX8" s="57"/>
      <c r="AY8" s="57"/>
      <c r="AZ8" s="57"/>
      <c r="BA8" s="57"/>
      <c r="BB8" s="46" t="str">
        <f>データ!$T$6</f>
        <v>-</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87.17</v>
      </c>
      <c r="J10" s="57"/>
      <c r="K10" s="57"/>
      <c r="L10" s="57"/>
      <c r="M10" s="57"/>
      <c r="N10" s="57"/>
      <c r="O10" s="58"/>
      <c r="P10" s="46">
        <f>データ!$P$6</f>
        <v>95.09</v>
      </c>
      <c r="Q10" s="46"/>
      <c r="R10" s="46"/>
      <c r="S10" s="46"/>
      <c r="T10" s="46"/>
      <c r="U10" s="46"/>
      <c r="V10" s="46"/>
      <c r="W10" s="59">
        <f>データ!$Q$6</f>
        <v>0</v>
      </c>
      <c r="X10" s="59"/>
      <c r="Y10" s="59"/>
      <c r="Z10" s="59"/>
      <c r="AA10" s="59"/>
      <c r="AB10" s="59"/>
      <c r="AC10" s="59"/>
      <c r="AD10" s="2"/>
      <c r="AE10" s="2"/>
      <c r="AF10" s="2"/>
      <c r="AG10" s="2"/>
      <c r="AH10" s="2"/>
      <c r="AI10" s="2"/>
      <c r="AJ10" s="2"/>
      <c r="AK10" s="2"/>
      <c r="AL10" s="59">
        <f>データ!$U$6</f>
        <v>331090</v>
      </c>
      <c r="AM10" s="59"/>
      <c r="AN10" s="59"/>
      <c r="AO10" s="59"/>
      <c r="AP10" s="59"/>
      <c r="AQ10" s="59"/>
      <c r="AR10" s="59"/>
      <c r="AS10" s="59"/>
      <c r="AT10" s="56">
        <f>データ!$V$6</f>
        <v>1166.8699999999999</v>
      </c>
      <c r="AU10" s="57"/>
      <c r="AV10" s="57"/>
      <c r="AW10" s="57"/>
      <c r="AX10" s="57"/>
      <c r="AY10" s="57"/>
      <c r="AZ10" s="57"/>
      <c r="BA10" s="57"/>
      <c r="BB10" s="46">
        <f>データ!$W$6</f>
        <v>283.74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114</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115</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pJTqPdIbLjDb1ZdY0+oRLlNQAgB/+OdIzwqL/Wcvv8b+tOY6RKMiU7ztzFb1jXI7xwjwNb01Lqi/0J3Wi5hDXw==" saltValue="71gqiyIIvPiF7wvmbn4P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28665</v>
      </c>
      <c r="D6" s="20">
        <f t="shared" si="3"/>
        <v>46</v>
      </c>
      <c r="E6" s="20">
        <f t="shared" si="3"/>
        <v>1</v>
      </c>
      <c r="F6" s="20">
        <f t="shared" si="3"/>
        <v>0</v>
      </c>
      <c r="G6" s="20">
        <f t="shared" si="3"/>
        <v>2</v>
      </c>
      <c r="H6" s="20" t="str">
        <f t="shared" si="3"/>
        <v>青森県　津軽広域水道企業団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87.17</v>
      </c>
      <c r="P6" s="21">
        <f t="shared" si="3"/>
        <v>95.09</v>
      </c>
      <c r="Q6" s="21">
        <f t="shared" si="3"/>
        <v>0</v>
      </c>
      <c r="R6" s="21" t="str">
        <f t="shared" si="3"/>
        <v>-</v>
      </c>
      <c r="S6" s="21" t="str">
        <f t="shared" si="3"/>
        <v>-</v>
      </c>
      <c r="T6" s="21" t="str">
        <f t="shared" si="3"/>
        <v>-</v>
      </c>
      <c r="U6" s="21">
        <f t="shared" si="3"/>
        <v>331090</v>
      </c>
      <c r="V6" s="21">
        <f t="shared" si="3"/>
        <v>1166.8699999999999</v>
      </c>
      <c r="W6" s="21">
        <f t="shared" si="3"/>
        <v>283.74</v>
      </c>
      <c r="X6" s="22">
        <f>IF(X7="",NA(),X7)</f>
        <v>141.94999999999999</v>
      </c>
      <c r="Y6" s="22">
        <f t="shared" ref="Y6:AG6" si="4">IF(Y7="",NA(),Y7)</f>
        <v>137.77000000000001</v>
      </c>
      <c r="Z6" s="22">
        <f t="shared" si="4"/>
        <v>136.54</v>
      </c>
      <c r="AA6" s="22">
        <f t="shared" si="4"/>
        <v>138.49</v>
      </c>
      <c r="AB6" s="22">
        <f t="shared" si="4"/>
        <v>130.91</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781.26</v>
      </c>
      <c r="AU6" s="22">
        <f t="shared" ref="AU6:BC6" si="6">IF(AU7="",NA(),AU7)</f>
        <v>944.83</v>
      </c>
      <c r="AV6" s="22">
        <f t="shared" si="6"/>
        <v>795.61</v>
      </c>
      <c r="AW6" s="22">
        <f t="shared" si="6"/>
        <v>1164.0999999999999</v>
      </c>
      <c r="AX6" s="22">
        <f t="shared" si="6"/>
        <v>1418.21</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176.86</v>
      </c>
      <c r="BF6" s="22">
        <f t="shared" ref="BF6:BN6" si="7">IF(BF7="",NA(),BF7)</f>
        <v>160.63999999999999</v>
      </c>
      <c r="BG6" s="22">
        <f t="shared" si="7"/>
        <v>147.88</v>
      </c>
      <c r="BH6" s="22">
        <f t="shared" si="7"/>
        <v>130.66999999999999</v>
      </c>
      <c r="BI6" s="22">
        <f t="shared" si="7"/>
        <v>118.31</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143.22999999999999</v>
      </c>
      <c r="BQ6" s="22">
        <f t="shared" ref="BQ6:BY6" si="8">IF(BQ7="",NA(),BQ7)</f>
        <v>138.38999999999999</v>
      </c>
      <c r="BR6" s="22">
        <f t="shared" si="8"/>
        <v>136.49</v>
      </c>
      <c r="BS6" s="22">
        <f t="shared" si="8"/>
        <v>138.93</v>
      </c>
      <c r="BT6" s="22">
        <f t="shared" si="8"/>
        <v>130.55000000000001</v>
      </c>
      <c r="BU6" s="22">
        <f t="shared" si="8"/>
        <v>112.83</v>
      </c>
      <c r="BV6" s="22">
        <f t="shared" si="8"/>
        <v>112.84</v>
      </c>
      <c r="BW6" s="22">
        <f t="shared" si="8"/>
        <v>110.77</v>
      </c>
      <c r="BX6" s="22">
        <f t="shared" si="8"/>
        <v>112.35</v>
      </c>
      <c r="BY6" s="22">
        <f t="shared" si="8"/>
        <v>106.47</v>
      </c>
      <c r="BZ6" s="21" t="str">
        <f>IF(BZ7="","",IF(BZ7="-","【-】","【"&amp;SUBSTITUTE(TEXT(BZ7,"#,##0.00"),"-","△")&amp;"】"))</f>
        <v>【106.47】</v>
      </c>
      <c r="CA6" s="22">
        <f>IF(CA7="",NA(),CA7)</f>
        <v>64.069999999999993</v>
      </c>
      <c r="CB6" s="22">
        <f t="shared" ref="CB6:CJ6" si="9">IF(CB7="",NA(),CB7)</f>
        <v>66.099999999999994</v>
      </c>
      <c r="CC6" s="22">
        <f t="shared" si="9"/>
        <v>67.77</v>
      </c>
      <c r="CD6" s="22">
        <f t="shared" si="9"/>
        <v>62.33</v>
      </c>
      <c r="CE6" s="22">
        <f t="shared" si="9"/>
        <v>65.2</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63.64</v>
      </c>
      <c r="CM6" s="22">
        <f t="shared" ref="CM6:CU6" si="10">IF(CM7="",NA(),CM7)</f>
        <v>63.9</v>
      </c>
      <c r="CN6" s="22">
        <f t="shared" si="10"/>
        <v>63</v>
      </c>
      <c r="CO6" s="22">
        <f t="shared" si="10"/>
        <v>69.77</v>
      </c>
      <c r="CP6" s="22">
        <f t="shared" si="10"/>
        <v>71.349999999999994</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100</v>
      </c>
      <c r="CY6" s="22">
        <f t="shared" si="11"/>
        <v>100</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63.45</v>
      </c>
      <c r="DI6" s="22">
        <f t="shared" ref="DI6:DQ6" si="12">IF(DI7="",NA(),DI7)</f>
        <v>65.41</v>
      </c>
      <c r="DJ6" s="22">
        <f t="shared" si="12"/>
        <v>67.05</v>
      </c>
      <c r="DK6" s="22">
        <f t="shared" si="12"/>
        <v>68.930000000000007</v>
      </c>
      <c r="DL6" s="22">
        <f t="shared" si="12"/>
        <v>70.45</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28665</v>
      </c>
      <c r="D7" s="24">
        <v>46</v>
      </c>
      <c r="E7" s="24">
        <v>1</v>
      </c>
      <c r="F7" s="24">
        <v>0</v>
      </c>
      <c r="G7" s="24">
        <v>2</v>
      </c>
      <c r="H7" s="24" t="s">
        <v>93</v>
      </c>
      <c r="I7" s="24" t="s">
        <v>94</v>
      </c>
      <c r="J7" s="24" t="s">
        <v>95</v>
      </c>
      <c r="K7" s="24" t="s">
        <v>96</v>
      </c>
      <c r="L7" s="24" t="s">
        <v>97</v>
      </c>
      <c r="M7" s="24" t="s">
        <v>98</v>
      </c>
      <c r="N7" s="25" t="s">
        <v>99</v>
      </c>
      <c r="O7" s="25">
        <v>87.17</v>
      </c>
      <c r="P7" s="25">
        <v>95.09</v>
      </c>
      <c r="Q7" s="25">
        <v>0</v>
      </c>
      <c r="R7" s="25" t="s">
        <v>99</v>
      </c>
      <c r="S7" s="25" t="s">
        <v>99</v>
      </c>
      <c r="T7" s="25" t="s">
        <v>99</v>
      </c>
      <c r="U7" s="25">
        <v>331090</v>
      </c>
      <c r="V7" s="25">
        <v>1166.8699999999999</v>
      </c>
      <c r="W7" s="25">
        <v>283.74</v>
      </c>
      <c r="X7" s="25">
        <v>141.94999999999999</v>
      </c>
      <c r="Y7" s="25">
        <v>137.77000000000001</v>
      </c>
      <c r="Z7" s="25">
        <v>136.54</v>
      </c>
      <c r="AA7" s="25">
        <v>138.49</v>
      </c>
      <c r="AB7" s="25">
        <v>130.91</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781.26</v>
      </c>
      <c r="AU7" s="25">
        <v>944.83</v>
      </c>
      <c r="AV7" s="25">
        <v>795.61</v>
      </c>
      <c r="AW7" s="25">
        <v>1164.0999999999999</v>
      </c>
      <c r="AX7" s="25">
        <v>1418.21</v>
      </c>
      <c r="AY7" s="25">
        <v>258.49</v>
      </c>
      <c r="AZ7" s="25">
        <v>271.10000000000002</v>
      </c>
      <c r="BA7" s="25">
        <v>284.45</v>
      </c>
      <c r="BB7" s="25">
        <v>309.23</v>
      </c>
      <c r="BC7" s="25">
        <v>313.43</v>
      </c>
      <c r="BD7" s="25">
        <v>313.43</v>
      </c>
      <c r="BE7" s="25">
        <v>176.86</v>
      </c>
      <c r="BF7" s="25">
        <v>160.63999999999999</v>
      </c>
      <c r="BG7" s="25">
        <v>147.88</v>
      </c>
      <c r="BH7" s="25">
        <v>130.66999999999999</v>
      </c>
      <c r="BI7" s="25">
        <v>118.31</v>
      </c>
      <c r="BJ7" s="25">
        <v>290.31</v>
      </c>
      <c r="BK7" s="25">
        <v>272.95999999999998</v>
      </c>
      <c r="BL7" s="25">
        <v>260.95999999999998</v>
      </c>
      <c r="BM7" s="25">
        <v>240.07</v>
      </c>
      <c r="BN7" s="25">
        <v>224.81</v>
      </c>
      <c r="BO7" s="25">
        <v>224.81</v>
      </c>
      <c r="BP7" s="25">
        <v>143.22999999999999</v>
      </c>
      <c r="BQ7" s="25">
        <v>138.38999999999999</v>
      </c>
      <c r="BR7" s="25">
        <v>136.49</v>
      </c>
      <c r="BS7" s="25">
        <v>138.93</v>
      </c>
      <c r="BT7" s="25">
        <v>130.55000000000001</v>
      </c>
      <c r="BU7" s="25">
        <v>112.83</v>
      </c>
      <c r="BV7" s="25">
        <v>112.84</v>
      </c>
      <c r="BW7" s="25">
        <v>110.77</v>
      </c>
      <c r="BX7" s="25">
        <v>112.35</v>
      </c>
      <c r="BY7" s="25">
        <v>106.47</v>
      </c>
      <c r="BZ7" s="25">
        <v>106.47</v>
      </c>
      <c r="CA7" s="25">
        <v>64.069999999999993</v>
      </c>
      <c r="CB7" s="25">
        <v>66.099999999999994</v>
      </c>
      <c r="CC7" s="25">
        <v>67.77</v>
      </c>
      <c r="CD7" s="25">
        <v>62.33</v>
      </c>
      <c r="CE7" s="25">
        <v>65.2</v>
      </c>
      <c r="CF7" s="25">
        <v>73.86</v>
      </c>
      <c r="CG7" s="25">
        <v>73.849999999999994</v>
      </c>
      <c r="CH7" s="25">
        <v>73.180000000000007</v>
      </c>
      <c r="CI7" s="25">
        <v>73.05</v>
      </c>
      <c r="CJ7" s="25">
        <v>77.53</v>
      </c>
      <c r="CK7" s="25">
        <v>77.53</v>
      </c>
      <c r="CL7" s="25">
        <v>63.64</v>
      </c>
      <c r="CM7" s="25">
        <v>63.9</v>
      </c>
      <c r="CN7" s="25">
        <v>63</v>
      </c>
      <c r="CO7" s="25">
        <v>69.77</v>
      </c>
      <c r="CP7" s="25">
        <v>71.349999999999994</v>
      </c>
      <c r="CQ7" s="25">
        <v>61.77</v>
      </c>
      <c r="CR7" s="25">
        <v>61.69</v>
      </c>
      <c r="CS7" s="25">
        <v>62.26</v>
      </c>
      <c r="CT7" s="25">
        <v>62.22</v>
      </c>
      <c r="CU7" s="25">
        <v>61.45</v>
      </c>
      <c r="CV7" s="25">
        <v>61.45</v>
      </c>
      <c r="CW7" s="25">
        <v>100</v>
      </c>
      <c r="CX7" s="25">
        <v>100</v>
      </c>
      <c r="CY7" s="25">
        <v>100</v>
      </c>
      <c r="CZ7" s="25">
        <v>100</v>
      </c>
      <c r="DA7" s="25">
        <v>100</v>
      </c>
      <c r="DB7" s="25">
        <v>100.08</v>
      </c>
      <c r="DC7" s="25">
        <v>100</v>
      </c>
      <c r="DD7" s="25">
        <v>100.16</v>
      </c>
      <c r="DE7" s="25">
        <v>100.28</v>
      </c>
      <c r="DF7" s="25">
        <v>100.29</v>
      </c>
      <c r="DG7" s="25">
        <v>100.29</v>
      </c>
      <c r="DH7" s="25">
        <v>63.45</v>
      </c>
      <c r="DI7" s="25">
        <v>65.41</v>
      </c>
      <c r="DJ7" s="25">
        <v>67.05</v>
      </c>
      <c r="DK7" s="25">
        <v>68.930000000000007</v>
      </c>
      <c r="DL7" s="25">
        <v>70.45</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