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6.県ＨＰ公表関係\5.公表準備\公表用データ\01-2 簡水\"/>
    </mc:Choice>
  </mc:AlternateContent>
  <xr:revisionPtr revIDLastSave="0" documentId="13_ncr:1_{FFE98C48-F627-43DA-8400-2F9DD95C62DE}" xr6:coauthVersionLast="36" xr6:coauthVersionMax="36" xr10:uidLastSave="{00000000-0000-0000-0000-000000000000}"/>
  <workbookProtection workbookAlgorithmName="SHA-512" workbookHashValue="iCh2Mj4ZwgZC193CbJt7HvoMOt9EtMQsfGOOjK7i/1NYFSYqLuHpAexRnC6cpS3hwrmY86yhtHmNvioFlQFhZQ==" workbookSaltValue="MzNC2on9sL7MdiaZraRg9A==" workbookSpinCount="100000" lockStructure="1"/>
  <bookViews>
    <workbookView xWindow="0" yWindow="0" windowWidth="28800" windowHeight="116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W10" i="4" s="1"/>
  <c r="P6" i="5"/>
  <c r="P10" i="4" s="1"/>
  <c r="O6" i="5"/>
  <c r="I10" i="4" s="1"/>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AL10" i="4"/>
  <c r="BB8" i="4"/>
  <c r="AD8" i="4"/>
  <c r="W8" i="4"/>
  <c r="P8"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<sst xmlns="http://schemas.openxmlformats.org/spreadsheetml/2006/main" count="233" uniqueCount="117">
  <si>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</si>
  <si>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</si>
  <si>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</si>
  <si>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</si>
  <si>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</si>
  <si>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</si>
  <si>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</si>
  <si>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</si>
  <si>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</si>
  <si>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</si>
  <si>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</si>
  <si>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</si>
  <si>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</si>
  <si>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</si>
  <si>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</si>
  <si>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</si>
  <si>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</si>
  <si>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</si>
  <si>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</si>
  <si>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</si>
  <si>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</si>
  <si>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</si>
  <si>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</si>
  <si>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</si>
  <si>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</si>
  <si>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</si>
  <si>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</si>
  <si>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</si>
  <si>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</si>
  <si>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</si>
  <si>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</si>
  <si>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</si>
  <si>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</si>
  <si>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</si>
  <si>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</si>
  <si>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</si>
  <si>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</si>
  <si>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</si>
  <si>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</si>
  <si>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</si>
  <si>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</si>
  <si>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</si>
  <si>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</si>
  <si>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</si>
  <si>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</si>
  <si>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</si>
  <si>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</si>
  <si>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</si>
  <si>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</si>
  <si>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</si>
  <si>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</si>
  <si>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</si>
  <si>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</si>
  <si>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</si>
  <si>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</si>
  <si>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</si>
  <si>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</si>
  <si>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</si>
  <si>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</si>
  <si>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</si>
  <si>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</si>
  <si>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</si>
  <si>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</si>
  <si>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</si>
  <si>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</si>
  <si>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</si>
  <si>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</si>
  <si>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</si>
  <si>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</si>
  <si>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</si>
  <si>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</si>
  <si>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</si>
  <si>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</si>
  <si>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</si>
  <si>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</si>
  <si>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</si>
  <si>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</si>
  <si>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</si>
  <si>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</si>
  <si>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</si>
  <si>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</si>
  <si>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</si>
  <si>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</si>
  <si>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</si>
  <si>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</si>
  <si>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</si>
  <si>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</si>
  <si>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</si>
  <si>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</si>
  <si>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</si>
  <si>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</si>
  <si>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</si>
  <si>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</si>
  <si>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</si>
  <si>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</si>
  <si>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今別町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</si>
  <si>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</si>
  <si>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</si>
  <si>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</si>
  <si>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</si>
  <si>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</si>
  <si>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</si>
  <si>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</si>
  <si>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</si>
  <si>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</si>
  <si>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</si>
  <si>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</si>
  <si>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</si>
  <si>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</si>
  <si>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</si>
  <si>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</si>
  <si>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</si>
  <si>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</si>
  <si>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</si>
  <si>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③管路更新について平成５年度から２０年度にかけて老朽管更新事業により配水管が更新されている。平成３０年度には広域消防分署新築に伴う管路更新工事が実施されたため、更新率の上昇が見られた。
経過年数と現状を踏まえ、更新事業を計画的に実施する必要があり、また、建物・電気設備等については、継続的に保守管理に努め、耐用年数を経過した設備については更新を行う必要がある。</t>
    <rPh sb="1" eb="3">
      <t>カンロ</t>
    </rPh>
    <rPh sb="3" eb="5">
      <t>コウシン</t>
    </rPh>
    <rPh sb="9" eb="11">
      <t>ヘイセイ</t>
    </rPh>
    <rPh sb="12" eb="14">
      <t>ネンド</t>
    </rPh>
    <rPh sb="18" eb="20">
      <t>ネンド</t>
    </rPh>
    <rPh sb="24" eb="27">
      <t>ロウキュウカン</t>
    </rPh>
    <rPh sb="27" eb="29">
      <t>コウシン</t>
    </rPh>
    <rPh sb="29" eb="31">
      <t>ジギョウ</t>
    </rPh>
    <rPh sb="34" eb="37">
      <t>ハイスイカン</t>
    </rPh>
    <rPh sb="38" eb="40">
      <t>コウシン</t>
    </rPh>
    <rPh sb="46" eb="48">
      <t>ヘイセイ</t>
    </rPh>
    <rPh sb="50" eb="52">
      <t>ネンド</t>
    </rPh>
    <rPh sb="54" eb="56">
      <t>コウイキ</t>
    </rPh>
    <rPh sb="56" eb="58">
      <t>ショウボウ</t>
    </rPh>
    <rPh sb="58" eb="60">
      <t>ブンショ</t>
    </rPh>
    <rPh sb="60" eb="62">
      <t>シンチク</t>
    </rPh>
    <rPh sb="63" eb="64">
      <t>トモナ</t>
    </rPh>
    <rPh sb="65" eb="67">
      <t>カンロ</t>
    </rPh>
    <rPh sb="67" eb="69">
      <t>コウシン</t>
    </rPh>
    <rPh sb="69" eb="71">
      <t>コウジ</t>
    </rPh>
    <rPh sb="72" eb="74">
      <t>ジッシ</t>
    </rPh>
    <rPh sb="80" eb="82">
      <t>コウシン</t>
    </rPh>
    <rPh sb="82" eb="83">
      <t>リツ</t>
    </rPh>
    <rPh sb="84" eb="86">
      <t>ジョウショウ</t>
    </rPh>
    <rPh sb="87" eb="88">
      <t>ミ</t>
    </rPh>
    <rPh sb="93" eb="95">
      <t>ケイカ</t>
    </rPh>
    <rPh sb="95" eb="97">
      <t>ネンスウ</t>
    </rPh>
    <rPh sb="98" eb="100">
      <t>ゲンジョウ</t>
    </rPh>
    <rPh sb="101" eb="102">
      <t>フ</t>
    </rPh>
    <rPh sb="105" eb="107">
      <t>コウシン</t>
    </rPh>
    <rPh sb="107" eb="109">
      <t>ジギョウ</t>
    </rPh>
    <rPh sb="110" eb="113">
      <t>ケイカクテキ</t>
    </rPh>
    <rPh sb="114" eb="116">
      <t>ジッシ</t>
    </rPh>
    <rPh sb="118" eb="120">
      <t>ヒツヨウ</t>
    </rPh>
    <rPh sb="127" eb="129">
      <t>タテモノ</t>
    </rPh>
    <rPh sb="130" eb="132">
      <t>デンキ</t>
    </rPh>
    <rPh sb="132" eb="134">
      <t>セツビ</t>
    </rPh>
    <rPh sb="134" eb="135">
      <t>トウ</t>
    </rPh>
    <rPh sb="141" eb="144">
      <t>ケイゾクテキ</t>
    </rPh>
    <rPh sb="145" eb="147">
      <t>ホシュ</t>
    </rPh>
    <rPh sb="147" eb="149">
      <t>カンリ</t>
    </rPh>
    <rPh sb="150" eb="151">
      <t>ツト</t>
    </rPh>
    <rPh sb="153" eb="155">
      <t>タイヨウ</t>
    </rPh>
    <rPh sb="155" eb="157">
      <t>ネンスウ</t>
    </rPh>
    <rPh sb="158" eb="160">
      <t>ケイカ</t>
    </rPh>
    <rPh sb="162" eb="164">
      <t>セツビ</t>
    </rPh>
    <rPh sb="169" eb="171">
      <t>コウシン</t>
    </rPh>
    <rPh sb="172" eb="173">
      <t>オコナ</t>
    </rPh>
    <rPh sb="174" eb="176">
      <t>ヒツヨウ</t>
    </rPh>
    <phoneticPr fontId="4"/>
  </si>
  <si>
    <r>
      <t>引き続き企業債償還により高額支出が見込まれる。施設の維持管理に努めるとともに、毎月の検針業務により漏水の早期発見、早期回復による供給欠損の減少を図っていく。
料金収入の減少も踏まえ、それに見合った施設運営が必要であると考えられ、少子高齢化・人口減少による給水収支の悪化も懸念されるため、料金改定</t>
    </r>
    <r>
      <rPr>
        <sz val="11"/>
        <color theme="1"/>
        <rFont val="ＭＳ ゴシック"/>
        <family val="3"/>
        <charset val="128"/>
      </rPr>
      <t>について検討し、財源確保に努める必要がある。</t>
    </r>
    <rPh sb="0" eb="1">
      <t>ヒ</t>
    </rPh>
    <rPh sb="2" eb="3">
      <t>ツヅ</t>
    </rPh>
    <rPh sb="4" eb="7">
      <t>キギョウサイ</t>
    </rPh>
    <rPh sb="7" eb="9">
      <t>ショウカン</t>
    </rPh>
    <rPh sb="12" eb="14">
      <t>コウガク</t>
    </rPh>
    <rPh sb="14" eb="16">
      <t>シシュツ</t>
    </rPh>
    <rPh sb="17" eb="19">
      <t>ミコ</t>
    </rPh>
    <rPh sb="23" eb="25">
      <t>シセツ</t>
    </rPh>
    <rPh sb="26" eb="28">
      <t>イジ</t>
    </rPh>
    <rPh sb="28" eb="30">
      <t>カンリ</t>
    </rPh>
    <rPh sb="31" eb="32">
      <t>ツト</t>
    </rPh>
    <rPh sb="39" eb="41">
      <t>マイツキ</t>
    </rPh>
    <rPh sb="42" eb="44">
      <t>ケンシン</t>
    </rPh>
    <rPh sb="44" eb="46">
      <t>ギョウム</t>
    </rPh>
    <rPh sb="49" eb="51">
      <t>ロウスイ</t>
    </rPh>
    <rPh sb="52" eb="54">
      <t>ソウキ</t>
    </rPh>
    <rPh sb="54" eb="56">
      <t>ハッケン</t>
    </rPh>
    <rPh sb="57" eb="59">
      <t>ソウキ</t>
    </rPh>
    <rPh sb="59" eb="61">
      <t>カイフク</t>
    </rPh>
    <rPh sb="64" eb="66">
      <t>キョウキュウ</t>
    </rPh>
    <rPh sb="66" eb="68">
      <t>ケッソン</t>
    </rPh>
    <rPh sb="69" eb="71">
      <t>ゲンショウ</t>
    </rPh>
    <rPh sb="72" eb="73">
      <t>ハカ</t>
    </rPh>
    <rPh sb="79" eb="81">
      <t>リョウキン</t>
    </rPh>
    <rPh sb="81" eb="83">
      <t>シュウニュウ</t>
    </rPh>
    <rPh sb="84" eb="86">
      <t>ゲンショウ</t>
    </rPh>
    <rPh sb="87" eb="88">
      <t>フ</t>
    </rPh>
    <rPh sb="94" eb="96">
      <t>ミア</t>
    </rPh>
    <rPh sb="98" eb="100">
      <t>シセツ</t>
    </rPh>
    <rPh sb="100" eb="102">
      <t>ウンエイ</t>
    </rPh>
    <rPh sb="103" eb="105">
      <t>ヒツヨウ</t>
    </rPh>
    <rPh sb="109" eb="110">
      <t>カンガ</t>
    </rPh>
    <rPh sb="114" eb="116">
      <t>ショウシ</t>
    </rPh>
    <rPh sb="116" eb="119">
      <t>コウレイカ</t>
    </rPh>
    <rPh sb="120" eb="122">
      <t>ジンコウ</t>
    </rPh>
    <rPh sb="122" eb="124">
      <t>ゲンショウ</t>
    </rPh>
    <rPh sb="127" eb="129">
      <t>キュウスイ</t>
    </rPh>
    <rPh sb="129" eb="131">
      <t>シュウシ</t>
    </rPh>
    <rPh sb="132" eb="134">
      <t>アッカ</t>
    </rPh>
    <rPh sb="135" eb="137">
      <t>ケネン</t>
    </rPh>
    <rPh sb="143" eb="145">
      <t>リョウキン</t>
    </rPh>
    <rPh sb="145" eb="147">
      <t>カイテイ</t>
    </rPh>
    <rPh sb="151" eb="153">
      <t>ケントウ</t>
    </rPh>
    <rPh sb="155" eb="157">
      <t>ザイゲン</t>
    </rPh>
    <rPh sb="157" eb="159">
      <t>カクホ</t>
    </rPh>
    <rPh sb="160" eb="161">
      <t>ツト</t>
    </rPh>
    <rPh sb="163" eb="165">
      <t>ヒツヨウ</t>
    </rPh>
    <phoneticPr fontId="4"/>
  </si>
  <si>
    <t>①類似団体平均値を下回っており、平成２７年度、２８年度に実施した簡易水道統合事業の影響であり、統合前簡水の維持管理費等支出が増え収支比率が悪化している。使用料金では賄えていないため、一般会計からの繰入金により補っている状況である。
④平成２７年度、２８年度に実施した簡易水道統合事業以降、大規模な施設及び管路更新は行っていないため、緩やかな減少傾向となっている。
⑤類似団体平均値を下回っており、減少傾向にある。自然減、社会減による人口減少の影響、給水原価の高騰とコロナウイルス感染症対策として実施した水道使用料の減免によるものである。
⑥企業債償還金の増額と人口減少による有収水量の減少により大幅な高騰となっているため、経費削減や有収率の増加に努める。
⑦大雨災害により本管が破損し、大規模な漏水状態が続き、水量が増加したため。
⑧消防用水、基幹管路以外の支管、漏水が問題と思われるため、有収率の向上対策を講じる必要がある。</t>
    <rPh sb="1" eb="3">
      <t>ルイジ</t>
    </rPh>
    <rPh sb="3" eb="5">
      <t>ダンタイ</t>
    </rPh>
    <rPh sb="5" eb="8">
      <t>ヘイキンチ</t>
    </rPh>
    <rPh sb="9" eb="11">
      <t>シタマワ</t>
    </rPh>
    <rPh sb="16" eb="18">
      <t>ヘイセイ</t>
    </rPh>
    <rPh sb="20" eb="22">
      <t>ネンド</t>
    </rPh>
    <rPh sb="25" eb="27">
      <t>ネンド</t>
    </rPh>
    <rPh sb="28" eb="30">
      <t>ジッシ</t>
    </rPh>
    <rPh sb="32" eb="34">
      <t>カンイ</t>
    </rPh>
    <rPh sb="34" eb="36">
      <t>スイドウ</t>
    </rPh>
    <rPh sb="36" eb="38">
      <t>トウゴウ</t>
    </rPh>
    <rPh sb="38" eb="40">
      <t>ジギョウ</t>
    </rPh>
    <rPh sb="41" eb="43">
      <t>エイキョウ</t>
    </rPh>
    <rPh sb="47" eb="49">
      <t>トウゴウ</t>
    </rPh>
    <rPh sb="49" eb="50">
      <t>マエ</t>
    </rPh>
    <rPh sb="50" eb="52">
      <t>カンスイ</t>
    </rPh>
    <rPh sb="53" eb="55">
      <t>イジ</t>
    </rPh>
    <rPh sb="55" eb="57">
      <t>カンリ</t>
    </rPh>
    <rPh sb="64" eb="68">
      <t>シュウシヒリツ</t>
    </rPh>
    <rPh sb="69" eb="71">
      <t>アッカ</t>
    </rPh>
    <rPh sb="76" eb="78">
      <t>シヨウ</t>
    </rPh>
    <rPh sb="78" eb="80">
      <t>リョウキン</t>
    </rPh>
    <rPh sb="82" eb="83">
      <t>マカナ</t>
    </rPh>
    <rPh sb="91" eb="95">
      <t>イッパンカイケイ</t>
    </rPh>
    <rPh sb="98" eb="101">
      <t>クリイレキン</t>
    </rPh>
    <rPh sb="104" eb="105">
      <t>オギナ</t>
    </rPh>
    <rPh sb="109" eb="111">
      <t>ジョウキョウ</t>
    </rPh>
    <rPh sb="118" eb="120">
      <t>ヘイセイ</t>
    </rPh>
    <rPh sb="122" eb="124">
      <t>ネンド</t>
    </rPh>
    <rPh sb="127" eb="129">
      <t>ネンド</t>
    </rPh>
    <rPh sb="130" eb="132">
      <t>ジッシ</t>
    </rPh>
    <rPh sb="134" eb="136">
      <t>カンイ</t>
    </rPh>
    <rPh sb="136" eb="138">
      <t>スイドウ</t>
    </rPh>
    <rPh sb="138" eb="140">
      <t>トウゴウ</t>
    </rPh>
    <rPh sb="140" eb="142">
      <t>ジギョウ</t>
    </rPh>
    <rPh sb="142" eb="144">
      <t>イコウ</t>
    </rPh>
    <rPh sb="145" eb="148">
      <t>ダイキボ</t>
    </rPh>
    <rPh sb="149" eb="151">
      <t>シセツ</t>
    </rPh>
    <rPh sb="151" eb="152">
      <t>オヨ</t>
    </rPh>
    <rPh sb="153" eb="155">
      <t>カンロ</t>
    </rPh>
    <rPh sb="155" eb="157">
      <t>コウシン</t>
    </rPh>
    <rPh sb="158" eb="159">
      <t>オコナ</t>
    </rPh>
    <rPh sb="167" eb="168">
      <t>ユル</t>
    </rPh>
    <rPh sb="171" eb="173">
      <t>ゲンショウ</t>
    </rPh>
    <rPh sb="173" eb="175">
      <t>ケイコウ</t>
    </rPh>
    <rPh sb="185" eb="187">
      <t>ルイジ</t>
    </rPh>
    <rPh sb="187" eb="189">
      <t>ダンタイ</t>
    </rPh>
    <rPh sb="189" eb="192">
      <t>ヘイキンチ</t>
    </rPh>
    <rPh sb="193" eb="195">
      <t>シタマワ</t>
    </rPh>
    <rPh sb="200" eb="202">
      <t>ゲンショウ</t>
    </rPh>
    <rPh sb="202" eb="204">
      <t>ケイコウ</t>
    </rPh>
    <rPh sb="208" eb="211">
      <t>シゼンゲン</t>
    </rPh>
    <rPh sb="212" eb="214">
      <t>シャカイ</t>
    </rPh>
    <rPh sb="214" eb="215">
      <t>ゲン</t>
    </rPh>
    <rPh sb="218" eb="220">
      <t>ジンコウ</t>
    </rPh>
    <rPh sb="220" eb="222">
      <t>ゲンショウ</t>
    </rPh>
    <rPh sb="223" eb="225">
      <t>エイキョウ</t>
    </rPh>
    <rPh sb="226" eb="228">
      <t>キュウスイ</t>
    </rPh>
    <rPh sb="228" eb="230">
      <t>ゲンカ</t>
    </rPh>
    <rPh sb="231" eb="233">
      <t>コウトウ</t>
    </rPh>
    <rPh sb="241" eb="244">
      <t>カンセンショウ</t>
    </rPh>
    <rPh sb="244" eb="246">
      <t>タイサク</t>
    </rPh>
    <rPh sb="249" eb="251">
      <t>ジッシ</t>
    </rPh>
    <rPh sb="253" eb="255">
      <t>スイドウ</t>
    </rPh>
    <rPh sb="255" eb="258">
      <t>シヨウリョウ</t>
    </rPh>
    <rPh sb="259" eb="261">
      <t>ゲンメン</t>
    </rPh>
    <rPh sb="274" eb="277">
      <t>キギョウサイ</t>
    </rPh>
    <rPh sb="277" eb="280">
      <t>ショウカンキン</t>
    </rPh>
    <rPh sb="281" eb="283">
      <t>ゾウガク</t>
    </rPh>
    <rPh sb="301" eb="303">
      <t>オオハバ</t>
    </rPh>
    <rPh sb="304" eb="306">
      <t>コウトウ</t>
    </rPh>
    <rPh sb="315" eb="317">
      <t>ケイヒ</t>
    </rPh>
    <rPh sb="317" eb="319">
      <t>サクゲン</t>
    </rPh>
    <rPh sb="322" eb="323">
      <t>リツ</t>
    </rPh>
    <rPh sb="324" eb="326">
      <t>ゾウカ</t>
    </rPh>
    <rPh sb="327" eb="328">
      <t>ツト</t>
    </rPh>
    <rPh sb="334" eb="336">
      <t>オオアメ</t>
    </rPh>
    <rPh sb="336" eb="338">
      <t>サイガイ</t>
    </rPh>
    <rPh sb="341" eb="343">
      <t>ホンカン</t>
    </rPh>
    <rPh sb="344" eb="346">
      <t>ハソン</t>
    </rPh>
    <rPh sb="348" eb="351">
      <t>ダイキボ</t>
    </rPh>
    <rPh sb="352" eb="354">
      <t>ロウスイ</t>
    </rPh>
    <rPh sb="354" eb="356">
      <t>ジョウタイ</t>
    </rPh>
    <rPh sb="357" eb="358">
      <t>ツヅ</t>
    </rPh>
    <rPh sb="360" eb="362">
      <t>スイリョウ</t>
    </rPh>
    <rPh sb="363" eb="365">
      <t>ゾウカ</t>
    </rPh>
    <rPh sb="373" eb="375">
      <t>ショウボウ</t>
    </rPh>
    <rPh sb="375" eb="377">
      <t>ヨウスイ</t>
    </rPh>
    <rPh sb="388" eb="390">
      <t>ロウスイ</t>
    </rPh>
    <rPh sb="391" eb="393">
      <t>モンダイ</t>
    </rPh>
    <rPh sb="394" eb="395">
      <t>オモ</t>
    </rPh>
    <rPh sb="401" eb="402">
      <t>ユウ</t>
    </rPh>
    <rPh sb="402" eb="403">
      <t>シュウ</t>
    </rPh>
    <rPh sb="403" eb="404">
      <t>リツ</t>
    </rPh>
    <rPh sb="405" eb="407">
      <t>コウジョウ</t>
    </rPh>
    <rPh sb="407" eb="409">
      <t>タイサク</t>
    </rPh>
    <rPh sb="410" eb="411">
      <t>コウ</t>
    </rPh>
    <rPh sb="413" eb="4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</si>
</sst>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0.55000000000000004</c:v>
                </c:pt>
                <c:pt idx="1">
                  <c:v>0</c:v>
                </c:pt>
                <c:pt idx="2">
                  <c:v>0</c:v>
                </c:pt>
                <c:pt idx="3">
                  <c:v>0</c:v>
                </c:pt>
                <c:pt idx="4">
                  <c:v>0</c:v>
                </c:pt>
              </c:numCache>
            </c:numRef>
          </c:val>
          <c:extLst>
            <c:ext xmlns:c16="http://schemas.microsoft.com/office/drawing/2014/chart" uri="{C3380CC4-5D6E-409C-BE32-E72D297353CC}">
              <c16:uniqueId val="{00000000-A3C4-404C-BB5C-485C0CC90D5C}"/>
            </c:ext>
          </c:extLst>
        </c:ser>
        <c:dLbls>
          <c:showLegendKey val="0"/>
          <c:showVal val="0"/>
          <c:showCatName val="0"/>
          <c:showSerName val="0"/>
          <c:showPercent val="0"/>
          <c:showBubbleSize val="0"/>
        </c:dLbls>
        <c:gapWidth val="150"/>
        <c:axId val="389537376"/>
        <c:axId val="38951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A3C4-404C-BB5C-485C0CC90D5C}"/>
            </c:ext>
          </c:extLst>
        </c:ser>
        <c:dLbls>
          <c:showLegendKey val="0"/>
          <c:showVal val="0"/>
          <c:showCatName val="0"/>
          <c:showSerName val="0"/>
          <c:showPercent val="0"/>
          <c:showBubbleSize val="0"/>
        </c:dLbls>
        <c:marker val="1"/>
        <c:smooth val="0"/>
        <c:axId val="389537376"/>
        <c:axId val="389517216"/>
      </c:lineChart>
      <c:dateAx>
        <c:axId val="389537376"/>
        <c:scaling>
          <c:orientation val="minMax"/>
        </c:scaling>
        <c:delete val="1"/>
        <c:axPos val="b"/>
        <c:numFmt formatCode="&quot;H&quot;yy" sourceLinked="1"/>
        <c:majorTickMark val="none"/>
        <c:minorTickMark val="none"/>
        <c:tickLblPos val="none"/>
        <c:crossAx val="389517216"/>
        <c:crosses val="autoZero"/>
        <c:auto val="1"/>
        <c:lblOffset val="100"/>
        <c:baseTimeUnit val="years"/>
      </c:dateAx>
      <c:valAx>
        <c:axId val="3895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54.86</c:v>
                </c:pt>
                <c:pt idx="1">
                  <c:v>54.68</c:v>
                </c:pt>
                <c:pt idx="2">
                  <c:v>54.82</c:v>
                </c:pt>
                <c:pt idx="3">
                  <c:v>54.77</c:v>
                </c:pt>
                <c:pt idx="4">
                  <c:v>74.42</c:v>
                </c:pt>
              </c:numCache>
            </c:numRef>
          </c:val>
          <c:extLst>
            <c:ext xmlns:c16="http://schemas.microsoft.com/office/drawing/2014/chart" uri="{C3380CC4-5D6E-409C-BE32-E72D297353CC}">
              <c16:uniqueId val="{00000000-417B-4690-8818-715AB911E0D7}"/>
            </c:ext>
          </c:extLst>
        </c:ser>
        <c:dLbls>
          <c:showLegendKey val="0"/>
          <c:showVal val="0"/>
          <c:showCatName val="0"/>
          <c:showSerName val="0"/>
          <c:showPercent val="0"/>
          <c:showBubbleSize val="0"/>
        </c:dLbls>
        <c:gapWidth val="150"/>
        <c:axId val="444113504"/>
        <c:axId val="44410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417B-4690-8818-715AB911E0D7}"/>
            </c:ext>
          </c:extLst>
        </c:ser>
        <c:dLbls>
          <c:showLegendKey val="0"/>
          <c:showVal val="0"/>
          <c:showCatName val="0"/>
          <c:showSerName val="0"/>
          <c:showPercent val="0"/>
          <c:showBubbleSize val="0"/>
        </c:dLbls>
        <c:marker val="1"/>
        <c:smooth val="0"/>
        <c:axId val="444113504"/>
        <c:axId val="444109192"/>
      </c:lineChart>
      <c:dateAx>
        <c:axId val="444113504"/>
        <c:scaling>
          <c:orientation val="minMax"/>
        </c:scaling>
        <c:delete val="1"/>
        <c:axPos val="b"/>
        <c:numFmt formatCode="&quot;H&quot;yy" sourceLinked="1"/>
        <c:majorTickMark val="none"/>
        <c:minorTickMark val="none"/>
        <c:tickLblPos val="none"/>
        <c:crossAx val="444109192"/>
        <c:crosses val="autoZero"/>
        <c:auto val="1"/>
        <c:lblOffset val="100"/>
        <c:baseTimeUnit val="years"/>
      </c:dateAx>
      <c:valAx>
        <c:axId val="44410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1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77.94</c:v>
                </c:pt>
                <c:pt idx="1">
                  <c:v>76.760000000000005</c:v>
                </c:pt>
                <c:pt idx="2">
                  <c:v>75.150000000000006</c:v>
                </c:pt>
                <c:pt idx="3">
                  <c:v>73.22</c:v>
                </c:pt>
                <c:pt idx="4">
                  <c:v>52.58</c:v>
                </c:pt>
              </c:numCache>
            </c:numRef>
          </c:val>
          <c:extLst>
            <c:ext xmlns:c16="http://schemas.microsoft.com/office/drawing/2014/chart" uri="{C3380CC4-5D6E-409C-BE32-E72D297353CC}">
              <c16:uniqueId val="{00000000-2F7D-488B-AE75-04D1774A13E9}"/>
            </c:ext>
          </c:extLst>
        </c:ser>
        <c:dLbls>
          <c:showLegendKey val="0"/>
          <c:showVal val="0"/>
          <c:showCatName val="0"/>
          <c:showSerName val="0"/>
          <c:showPercent val="0"/>
          <c:showBubbleSize val="0"/>
        </c:dLbls>
        <c:gapWidth val="150"/>
        <c:axId val="444114680"/>
        <c:axId val="44411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2F7D-488B-AE75-04D1774A13E9}"/>
            </c:ext>
          </c:extLst>
        </c:ser>
        <c:dLbls>
          <c:showLegendKey val="0"/>
          <c:showVal val="0"/>
          <c:showCatName val="0"/>
          <c:showSerName val="0"/>
          <c:showPercent val="0"/>
          <c:showBubbleSize val="0"/>
        </c:dLbls>
        <c:marker val="1"/>
        <c:smooth val="0"/>
        <c:axId val="444114680"/>
        <c:axId val="444114288"/>
      </c:lineChart>
      <c:dateAx>
        <c:axId val="444114680"/>
        <c:scaling>
          <c:orientation val="minMax"/>
        </c:scaling>
        <c:delete val="1"/>
        <c:axPos val="b"/>
        <c:numFmt formatCode="&quot;H&quot;yy" sourceLinked="1"/>
        <c:majorTickMark val="none"/>
        <c:minorTickMark val="none"/>
        <c:tickLblPos val="none"/>
        <c:crossAx val="444114288"/>
        <c:crosses val="autoZero"/>
        <c:auto val="1"/>
        <c:lblOffset val="100"/>
        <c:baseTimeUnit val="years"/>
      </c:dateAx>
      <c:valAx>
        <c:axId val="44411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11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79.95</c:v>
                </c:pt>
                <c:pt idx="1">
                  <c:v>99.49</c:v>
                </c:pt>
                <c:pt idx="2">
                  <c:v>69.319999999999993</c:v>
                </c:pt>
                <c:pt idx="3">
                  <c:v>66.2</c:v>
                </c:pt>
                <c:pt idx="4">
                  <c:v>65.400000000000006</c:v>
                </c:pt>
              </c:numCache>
            </c:numRef>
          </c:val>
          <c:extLst>
            <c:ext xmlns:c16="http://schemas.microsoft.com/office/drawing/2014/chart" uri="{C3380CC4-5D6E-409C-BE32-E72D297353CC}">
              <c16:uniqueId val="{00000000-6F1B-4515-9DBE-B6F90FFC6F60}"/>
            </c:ext>
          </c:extLst>
        </c:ser>
        <c:dLbls>
          <c:showLegendKey val="0"/>
          <c:showVal val="0"/>
          <c:showCatName val="0"/>
          <c:showSerName val="0"/>
          <c:showPercent val="0"/>
          <c:showBubbleSize val="0"/>
        </c:dLbls>
        <c:gapWidth val="150"/>
        <c:axId val="443502720"/>
        <c:axId val="44350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6F1B-4515-9DBE-B6F90FFC6F60}"/>
            </c:ext>
          </c:extLst>
        </c:ser>
        <c:dLbls>
          <c:showLegendKey val="0"/>
          <c:showVal val="0"/>
          <c:showCatName val="0"/>
          <c:showSerName val="0"/>
          <c:showPercent val="0"/>
          <c:showBubbleSize val="0"/>
        </c:dLbls>
        <c:marker val="1"/>
        <c:smooth val="0"/>
        <c:axId val="443502720"/>
        <c:axId val="443503896"/>
      </c:lineChart>
      <c:dateAx>
        <c:axId val="443502720"/>
        <c:scaling>
          <c:orientation val="minMax"/>
        </c:scaling>
        <c:delete val="1"/>
        <c:axPos val="b"/>
        <c:numFmt formatCode="&quot;H&quot;yy" sourceLinked="1"/>
        <c:majorTickMark val="none"/>
        <c:minorTickMark val="none"/>
        <c:tickLblPos val="none"/>
        <c:crossAx val="443503896"/>
        <c:crosses val="autoZero"/>
        <c:auto val="1"/>
        <c:lblOffset val="100"/>
        <c:baseTimeUnit val="years"/>
      </c:dateAx>
      <c:valAx>
        <c:axId val="44350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5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B2-4F32-947B-D0F7958B790B}"/>
            </c:ext>
          </c:extLst>
        </c:ser>
        <c:dLbls>
          <c:showLegendKey val="0"/>
          <c:showVal val="0"/>
          <c:showCatName val="0"/>
          <c:showSerName val="0"/>
          <c:showPercent val="0"/>
          <c:showBubbleSize val="0"/>
        </c:dLbls>
        <c:gapWidth val="150"/>
        <c:axId val="443505072"/>
        <c:axId val="4435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B2-4F32-947B-D0F7958B790B}"/>
            </c:ext>
          </c:extLst>
        </c:ser>
        <c:dLbls>
          <c:showLegendKey val="0"/>
          <c:showVal val="0"/>
          <c:showCatName val="0"/>
          <c:showSerName val="0"/>
          <c:showPercent val="0"/>
          <c:showBubbleSize val="0"/>
        </c:dLbls>
        <c:marker val="1"/>
        <c:smooth val="0"/>
        <c:axId val="443505072"/>
        <c:axId val="443504288"/>
      </c:lineChart>
      <c:dateAx>
        <c:axId val="443505072"/>
        <c:scaling>
          <c:orientation val="minMax"/>
        </c:scaling>
        <c:delete val="1"/>
        <c:axPos val="b"/>
        <c:numFmt formatCode="&quot;H&quot;yy" sourceLinked="1"/>
        <c:majorTickMark val="none"/>
        <c:minorTickMark val="none"/>
        <c:tickLblPos val="none"/>
        <c:crossAx val="443504288"/>
        <c:crosses val="autoZero"/>
        <c:auto val="1"/>
        <c:lblOffset val="100"/>
        <c:baseTimeUnit val="years"/>
      </c:dateAx>
      <c:valAx>
        <c:axId val="4435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50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2F-4A78-9FA1-3C16FFAC406D}"/>
            </c:ext>
          </c:extLst>
        </c:ser>
        <c:dLbls>
          <c:showLegendKey val="0"/>
          <c:showVal val="0"/>
          <c:showCatName val="0"/>
          <c:showSerName val="0"/>
          <c:showPercent val="0"/>
          <c:showBubbleSize val="0"/>
        </c:dLbls>
        <c:gapWidth val="150"/>
        <c:axId val="389570992"/>
        <c:axId val="3895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2F-4A78-9FA1-3C16FFAC406D}"/>
            </c:ext>
          </c:extLst>
        </c:ser>
        <c:dLbls>
          <c:showLegendKey val="0"/>
          <c:showVal val="0"/>
          <c:showCatName val="0"/>
          <c:showSerName val="0"/>
          <c:showPercent val="0"/>
          <c:showBubbleSize val="0"/>
        </c:dLbls>
        <c:marker val="1"/>
        <c:smooth val="0"/>
        <c:axId val="389570992"/>
        <c:axId val="389567072"/>
      </c:lineChart>
      <c:dateAx>
        <c:axId val="389570992"/>
        <c:scaling>
          <c:orientation val="minMax"/>
        </c:scaling>
        <c:delete val="1"/>
        <c:axPos val="b"/>
        <c:numFmt formatCode="&quot;H&quot;yy" sourceLinked="1"/>
        <c:majorTickMark val="none"/>
        <c:minorTickMark val="none"/>
        <c:tickLblPos val="none"/>
        <c:crossAx val="389567072"/>
        <c:crosses val="autoZero"/>
        <c:auto val="1"/>
        <c:lblOffset val="100"/>
        <c:baseTimeUnit val="years"/>
      </c:dateAx>
      <c:valAx>
        <c:axId val="3895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7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D2-4B10-988D-B63FECBF68A5}"/>
            </c:ext>
          </c:extLst>
        </c:ser>
        <c:dLbls>
          <c:showLegendKey val="0"/>
          <c:showVal val="0"/>
          <c:showCatName val="0"/>
          <c:showSerName val="0"/>
          <c:showPercent val="0"/>
          <c:showBubbleSize val="0"/>
        </c:dLbls>
        <c:gapWidth val="150"/>
        <c:axId val="389569424"/>
        <c:axId val="38956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D2-4B10-988D-B63FECBF68A5}"/>
            </c:ext>
          </c:extLst>
        </c:ser>
        <c:dLbls>
          <c:showLegendKey val="0"/>
          <c:showVal val="0"/>
          <c:showCatName val="0"/>
          <c:showSerName val="0"/>
          <c:showPercent val="0"/>
          <c:showBubbleSize val="0"/>
        </c:dLbls>
        <c:marker val="1"/>
        <c:smooth val="0"/>
        <c:axId val="389569424"/>
        <c:axId val="389566288"/>
      </c:lineChart>
      <c:dateAx>
        <c:axId val="389569424"/>
        <c:scaling>
          <c:orientation val="minMax"/>
        </c:scaling>
        <c:delete val="1"/>
        <c:axPos val="b"/>
        <c:numFmt formatCode="&quot;H&quot;yy" sourceLinked="1"/>
        <c:majorTickMark val="none"/>
        <c:minorTickMark val="none"/>
        <c:tickLblPos val="none"/>
        <c:crossAx val="389566288"/>
        <c:crosses val="autoZero"/>
        <c:auto val="1"/>
        <c:lblOffset val="100"/>
        <c:baseTimeUnit val="years"/>
      </c:dateAx>
      <c:valAx>
        <c:axId val="38956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6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BC-4849-A007-CB8D34B0FF7D}"/>
            </c:ext>
          </c:extLst>
        </c:ser>
        <c:dLbls>
          <c:showLegendKey val="0"/>
          <c:showVal val="0"/>
          <c:showCatName val="0"/>
          <c:showSerName val="0"/>
          <c:showPercent val="0"/>
          <c:showBubbleSize val="0"/>
        </c:dLbls>
        <c:gapWidth val="150"/>
        <c:axId val="389571384"/>
        <c:axId val="3895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BC-4849-A007-CB8D34B0FF7D}"/>
            </c:ext>
          </c:extLst>
        </c:ser>
        <c:dLbls>
          <c:showLegendKey val="0"/>
          <c:showVal val="0"/>
          <c:showCatName val="0"/>
          <c:showSerName val="0"/>
          <c:showPercent val="0"/>
          <c:showBubbleSize val="0"/>
        </c:dLbls>
        <c:marker val="1"/>
        <c:smooth val="0"/>
        <c:axId val="389571384"/>
        <c:axId val="389568640"/>
      </c:lineChart>
      <c:dateAx>
        <c:axId val="389571384"/>
        <c:scaling>
          <c:orientation val="minMax"/>
        </c:scaling>
        <c:delete val="1"/>
        <c:axPos val="b"/>
        <c:numFmt formatCode="&quot;H&quot;yy" sourceLinked="1"/>
        <c:majorTickMark val="none"/>
        <c:minorTickMark val="none"/>
        <c:tickLblPos val="none"/>
        <c:crossAx val="389568640"/>
        <c:crosses val="autoZero"/>
        <c:auto val="1"/>
        <c:lblOffset val="100"/>
        <c:baseTimeUnit val="years"/>
      </c:dateAx>
      <c:valAx>
        <c:axId val="3895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7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1502.24</c:v>
                </c:pt>
                <c:pt idx="1">
                  <c:v>1452.03</c:v>
                </c:pt>
                <c:pt idx="2">
                  <c:v>1454.92</c:v>
                </c:pt>
                <c:pt idx="3">
                  <c:v>1365.74</c:v>
                </c:pt>
                <c:pt idx="4">
                  <c:v>1375.37</c:v>
                </c:pt>
              </c:numCache>
            </c:numRef>
          </c:val>
          <c:extLst>
            <c:ext xmlns:c16="http://schemas.microsoft.com/office/drawing/2014/chart" uri="{C3380CC4-5D6E-409C-BE32-E72D297353CC}">
              <c16:uniqueId val="{00000000-4111-4F70-B07E-8F764F6970BE}"/>
            </c:ext>
          </c:extLst>
        </c:ser>
        <c:dLbls>
          <c:showLegendKey val="0"/>
          <c:showVal val="0"/>
          <c:showCatName val="0"/>
          <c:showSerName val="0"/>
          <c:showPercent val="0"/>
          <c:showBubbleSize val="0"/>
        </c:dLbls>
        <c:gapWidth val="150"/>
        <c:axId val="389565112"/>
        <c:axId val="38956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4111-4F70-B07E-8F764F6970BE}"/>
            </c:ext>
          </c:extLst>
        </c:ser>
        <c:dLbls>
          <c:showLegendKey val="0"/>
          <c:showVal val="0"/>
          <c:showCatName val="0"/>
          <c:showSerName val="0"/>
          <c:showPercent val="0"/>
          <c:showBubbleSize val="0"/>
        </c:dLbls>
        <c:marker val="1"/>
        <c:smooth val="0"/>
        <c:axId val="389565112"/>
        <c:axId val="389569032"/>
      </c:lineChart>
      <c:dateAx>
        <c:axId val="389565112"/>
        <c:scaling>
          <c:orientation val="minMax"/>
        </c:scaling>
        <c:delete val="1"/>
        <c:axPos val="b"/>
        <c:numFmt formatCode="&quot;H&quot;yy" sourceLinked="1"/>
        <c:majorTickMark val="none"/>
        <c:minorTickMark val="none"/>
        <c:tickLblPos val="none"/>
        <c:crossAx val="389569032"/>
        <c:crosses val="autoZero"/>
        <c:auto val="1"/>
        <c:lblOffset val="100"/>
        <c:baseTimeUnit val="years"/>
      </c:dateAx>
      <c:valAx>
        <c:axId val="38956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6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73.510000000000005</c:v>
                </c:pt>
                <c:pt idx="1">
                  <c:v>83.02</c:v>
                </c:pt>
                <c:pt idx="2">
                  <c:v>52.89</c:v>
                </c:pt>
                <c:pt idx="3">
                  <c:v>48.16</c:v>
                </c:pt>
                <c:pt idx="4">
                  <c:v>36.31</c:v>
                </c:pt>
              </c:numCache>
            </c:numRef>
          </c:val>
          <c:extLst>
            <c:ext xmlns:c16="http://schemas.microsoft.com/office/drawing/2014/chart" uri="{C3380CC4-5D6E-409C-BE32-E72D297353CC}">
              <c16:uniqueId val="{00000000-D843-4D5D-83B0-A65F12ACD212}"/>
            </c:ext>
          </c:extLst>
        </c:ser>
        <c:dLbls>
          <c:showLegendKey val="0"/>
          <c:showVal val="0"/>
          <c:showCatName val="0"/>
          <c:showSerName val="0"/>
          <c:showPercent val="0"/>
          <c:showBubbleSize val="0"/>
        </c:dLbls>
        <c:gapWidth val="150"/>
        <c:axId val="389566680"/>
        <c:axId val="38956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D843-4D5D-83B0-A65F12ACD212}"/>
            </c:ext>
          </c:extLst>
        </c:ser>
        <c:dLbls>
          <c:showLegendKey val="0"/>
          <c:showVal val="0"/>
          <c:showCatName val="0"/>
          <c:showSerName val="0"/>
          <c:showPercent val="0"/>
          <c:showBubbleSize val="0"/>
        </c:dLbls>
        <c:marker val="1"/>
        <c:smooth val="0"/>
        <c:axId val="389566680"/>
        <c:axId val="389565504"/>
      </c:lineChart>
      <c:dateAx>
        <c:axId val="389566680"/>
        <c:scaling>
          <c:orientation val="minMax"/>
        </c:scaling>
        <c:delete val="1"/>
        <c:axPos val="b"/>
        <c:numFmt formatCode="&quot;H&quot;yy" sourceLinked="1"/>
        <c:majorTickMark val="none"/>
        <c:minorTickMark val="none"/>
        <c:tickLblPos val="none"/>
        <c:crossAx val="389565504"/>
        <c:crosses val="autoZero"/>
        <c:auto val="1"/>
        <c:lblOffset val="100"/>
        <c:baseTimeUnit val="years"/>
      </c:dateAx>
      <c:valAx>
        <c:axId val="3895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6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506.82</c:v>
                </c:pt>
                <c:pt idx="1">
                  <c:v>451.01</c:v>
                </c:pt>
                <c:pt idx="2">
                  <c:v>663.55</c:v>
                </c:pt>
                <c:pt idx="3">
                  <c:v>719.75</c:v>
                </c:pt>
                <c:pt idx="4">
                  <c:v>859.62</c:v>
                </c:pt>
              </c:numCache>
            </c:numRef>
          </c:val>
          <c:extLst>
            <c:ext xmlns:c16="http://schemas.microsoft.com/office/drawing/2014/chart" uri="{C3380CC4-5D6E-409C-BE32-E72D297353CC}">
              <c16:uniqueId val="{00000000-82AA-4650-AB63-85047BF81B4F}"/>
            </c:ext>
          </c:extLst>
        </c:ser>
        <c:dLbls>
          <c:showLegendKey val="0"/>
          <c:showVal val="0"/>
          <c:showCatName val="0"/>
          <c:showSerName val="0"/>
          <c:showPercent val="0"/>
          <c:showBubbleSize val="0"/>
        </c:dLbls>
        <c:gapWidth val="150"/>
        <c:axId val="444111152"/>
        <c:axId val="44411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82AA-4650-AB63-85047BF81B4F}"/>
            </c:ext>
          </c:extLst>
        </c:ser>
        <c:dLbls>
          <c:showLegendKey val="0"/>
          <c:showVal val="0"/>
          <c:showCatName val="0"/>
          <c:showSerName val="0"/>
          <c:showPercent val="0"/>
          <c:showBubbleSize val="0"/>
        </c:dLbls>
        <c:marker val="1"/>
        <c:smooth val="0"/>
        <c:axId val="444111152"/>
        <c:axId val="444112328"/>
      </c:lineChart>
      <c:dateAx>
        <c:axId val="444111152"/>
        <c:scaling>
          <c:orientation val="minMax"/>
        </c:scaling>
        <c:delete val="1"/>
        <c:axPos val="b"/>
        <c:numFmt formatCode="&quot;H&quot;yy" sourceLinked="1"/>
        <c:majorTickMark val="none"/>
        <c:minorTickMark val="none"/>
        <c:tickLblPos val="none"/>
        <c:crossAx val="444112328"/>
        <c:crosses val="autoZero"/>
        <c:auto val="1"/>
        <c:lblOffset val="100"/>
        <c:baseTimeUnit val="years"/>
      </c:dateAx>
      <c:valAx>
        <c:axId val="44411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11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7" t="str">
        <f>データ!H6</f>
        <v>青森県　今別町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2311</v>
      </c>
      <c r="AM8" s="60"/>
      <c r="AN8" s="60"/>
      <c r="AO8" s="60"/>
      <c r="AP8" s="60"/>
      <c r="AQ8" s="60"/>
      <c r="AR8" s="60"/>
      <c r="AS8" s="60"/>
      <c r="AT8" s="36">
        <f>データ!$S$6</f>
        <v>125.27</v>
      </c>
      <c r="AU8" s="36"/>
      <c r="AV8" s="36"/>
      <c r="AW8" s="36"/>
      <c r="AX8" s="36"/>
      <c r="AY8" s="36"/>
      <c r="AZ8" s="36"/>
      <c r="BA8" s="36"/>
      <c r="BB8" s="36">
        <f>データ!$T$6</f>
        <v>18.45</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c r="A10" s="2"/>
      <c r="B10" s="36" t="str">
        <f>データ!$N$6</f>
        <v>-</v>
      </c>
      <c r="C10" s="36"/>
      <c r="D10" s="36"/>
      <c r="E10" s="36"/>
      <c r="F10" s="36"/>
      <c r="G10" s="36"/>
      <c r="H10" s="36"/>
      <c r="I10" s="36" t="str">
        <f>データ!$O$6</f>
        <v>該当数値なし</v>
      </c>
      <c r="J10" s="36"/>
      <c r="K10" s="36"/>
      <c r="L10" s="36"/>
      <c r="M10" s="36"/>
      <c r="N10" s="36"/>
      <c r="O10" s="36"/>
      <c r="P10" s="36">
        <f>データ!$P$6</f>
        <v>98.19</v>
      </c>
      <c r="Q10" s="36"/>
      <c r="R10" s="36"/>
      <c r="S10" s="36"/>
      <c r="T10" s="36"/>
      <c r="U10" s="36"/>
      <c r="V10" s="36"/>
      <c r="W10" s="60">
        <f>データ!$Q$6</f>
        <v>6520</v>
      </c>
      <c r="X10" s="60"/>
      <c r="Y10" s="60"/>
      <c r="Z10" s="60"/>
      <c r="AA10" s="60"/>
      <c r="AB10" s="60"/>
      <c r="AC10" s="60"/>
      <c r="AD10" s="2"/>
      <c r="AE10" s="2"/>
      <c r="AF10" s="2"/>
      <c r="AG10" s="2"/>
      <c r="AH10" s="2"/>
      <c r="AI10" s="2"/>
      <c r="AJ10" s="2"/>
      <c r="AK10" s="2"/>
      <c r="AL10" s="60">
        <f>データ!$U$6</f>
        <v>2218</v>
      </c>
      <c r="AM10" s="60"/>
      <c r="AN10" s="60"/>
      <c r="AO10" s="60"/>
      <c r="AP10" s="60"/>
      <c r="AQ10" s="60"/>
      <c r="AR10" s="60"/>
      <c r="AS10" s="60"/>
      <c r="AT10" s="36">
        <f>データ!$V$6</f>
        <v>12.5</v>
      </c>
      <c r="AU10" s="36"/>
      <c r="AV10" s="36"/>
      <c r="AW10" s="36"/>
      <c r="AX10" s="36"/>
      <c r="AY10" s="36"/>
      <c r="AZ10" s="36"/>
      <c r="BA10" s="36"/>
      <c r="BB10" s="36">
        <f>データ!$W$6</f>
        <v>177.44</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1zLcamitpZu2Ajxqxy6Hmp8KpuzOCOxe/3PpXfr4rUBHp6nmv07TeuQQVEUetc40D4mrMbXBJ8no7NKxkzrRqA==" saltValue="M9etN1kiC+/JzhaFPGtGF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c r="A6" s="15" t="s">
        <v>94</v>
      </c>
      <c r="B6" s="20">
        <f>B7</f>
        <v>2022</v>
      </c>
      <c r="C6" s="20">
        <f t="shared" ref="C6:W6" si="3">C7</f>
        <v>23035</v>
      </c>
      <c r="D6" s="20">
        <f t="shared" si="3"/>
        <v>47</v>
      </c>
      <c r="E6" s="20">
        <f t="shared" si="3"/>
        <v>1</v>
      </c>
      <c r="F6" s="20">
        <f t="shared" si="3"/>
        <v>0</v>
      </c>
      <c r="G6" s="20">
        <f t="shared" si="3"/>
        <v>0</v>
      </c>
      <c r="H6" s="20" t="str">
        <f t="shared" si="3"/>
        <v>青森県　今別町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98.19</v>
      </c>
      <c r="Q6" s="21">
        <f t="shared" si="3"/>
        <v>6520</v>
      </c>
      <c r="R6" s="21">
        <f t="shared" si="3"/>
        <v>2311</v>
      </c>
      <c r="S6" s="21">
        <f t="shared" si="3"/>
        <v>125.27</v>
      </c>
      <c r="T6" s="21">
        <f t="shared" si="3"/>
        <v>18.45</v>
      </c>
      <c r="U6" s="21">
        <f t="shared" si="3"/>
        <v>2218</v>
      </c>
      <c r="V6" s="21">
        <f t="shared" si="3"/>
        <v>12.5</v>
      </c>
      <c r="W6" s="21">
        <f t="shared" si="3"/>
        <v>177.44</v>
      </c>
      <c r="X6" s="22">
        <f>IF(X7="",NA(),X7)</f>
        <v>79.95</v>
      </c>
      <c r="Y6" s="22">
        <f t="shared" ref="Y6:AG6" si="4">IF(Y7="",NA(),Y7)</f>
        <v>99.49</v>
      </c>
      <c r="Z6" s="22">
        <f t="shared" si="4"/>
        <v>69.319999999999993</v>
      </c>
      <c r="AA6" s="22">
        <f t="shared" si="4"/>
        <v>66.2</v>
      </c>
      <c r="AB6" s="22">
        <f t="shared" si="4"/>
        <v>65.400000000000006</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1502.24</v>
      </c>
      <c r="BF6" s="22">
        <f t="shared" ref="BF6:BN6" si="7">IF(BF7="",NA(),BF7)</f>
        <v>1452.03</v>
      </c>
      <c r="BG6" s="22">
        <f t="shared" si="7"/>
        <v>1454.92</v>
      </c>
      <c r="BH6" s="22">
        <f t="shared" si="7"/>
        <v>1365.74</v>
      </c>
      <c r="BI6" s="22">
        <f t="shared" si="7"/>
        <v>1375.37</v>
      </c>
      <c r="BJ6" s="22">
        <f t="shared" si="7"/>
        <v>1007.7</v>
      </c>
      <c r="BK6" s="22">
        <f t="shared" si="7"/>
        <v>1018.52</v>
      </c>
      <c r="BL6" s="22">
        <f t="shared" si="7"/>
        <v>949.61</v>
      </c>
      <c r="BM6" s="22">
        <f t="shared" si="7"/>
        <v>918.84</v>
      </c>
      <c r="BN6" s="22">
        <f t="shared" si="7"/>
        <v>955.49</v>
      </c>
      <c r="BO6" s="21" t="str">
        <f>IF(BO7="","",IF(BO7="-","【-】","【"&amp;SUBSTITUTE(TEXT(BO7,"#,##0.00"),"-","△")&amp;"】"))</f>
        <v>【982.48】</v>
      </c>
      <c r="BP6" s="22">
        <f>IF(BP7="",NA(),BP7)</f>
        <v>73.510000000000005</v>
      </c>
      <c r="BQ6" s="22">
        <f t="shared" ref="BQ6:BY6" si="8">IF(BQ7="",NA(),BQ7)</f>
        <v>83.02</v>
      </c>
      <c r="BR6" s="22">
        <f t="shared" si="8"/>
        <v>52.89</v>
      </c>
      <c r="BS6" s="22">
        <f t="shared" si="8"/>
        <v>48.16</v>
      </c>
      <c r="BT6" s="22">
        <f t="shared" si="8"/>
        <v>36.31</v>
      </c>
      <c r="BU6" s="22">
        <f t="shared" si="8"/>
        <v>59.22</v>
      </c>
      <c r="BV6" s="22">
        <f t="shared" si="8"/>
        <v>58.79</v>
      </c>
      <c r="BW6" s="22">
        <f t="shared" si="8"/>
        <v>58.41</v>
      </c>
      <c r="BX6" s="22">
        <f t="shared" si="8"/>
        <v>58.27</v>
      </c>
      <c r="BY6" s="22">
        <f t="shared" si="8"/>
        <v>55.15</v>
      </c>
      <c r="BZ6" s="21" t="str">
        <f>IF(BZ7="","",IF(BZ7="-","【-】","【"&amp;SUBSTITUTE(TEXT(BZ7,"#,##0.00"),"-","△")&amp;"】"))</f>
        <v>【50.61】</v>
      </c>
      <c r="CA6" s="22">
        <f>IF(CA7="",NA(),CA7)</f>
        <v>506.82</v>
      </c>
      <c r="CB6" s="22">
        <f t="shared" ref="CB6:CJ6" si="9">IF(CB7="",NA(),CB7)</f>
        <v>451.01</v>
      </c>
      <c r="CC6" s="22">
        <f t="shared" si="9"/>
        <v>663.55</v>
      </c>
      <c r="CD6" s="22">
        <f t="shared" si="9"/>
        <v>719.75</v>
      </c>
      <c r="CE6" s="22">
        <f t="shared" si="9"/>
        <v>859.62</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54.86</v>
      </c>
      <c r="CM6" s="22">
        <f t="shared" ref="CM6:CU6" si="10">IF(CM7="",NA(),CM7)</f>
        <v>54.68</v>
      </c>
      <c r="CN6" s="22">
        <f t="shared" si="10"/>
        <v>54.82</v>
      </c>
      <c r="CO6" s="22">
        <f t="shared" si="10"/>
        <v>54.77</v>
      </c>
      <c r="CP6" s="22">
        <f t="shared" si="10"/>
        <v>74.42</v>
      </c>
      <c r="CQ6" s="22">
        <f t="shared" si="10"/>
        <v>56.76</v>
      </c>
      <c r="CR6" s="22">
        <f t="shared" si="10"/>
        <v>56.04</v>
      </c>
      <c r="CS6" s="22">
        <f t="shared" si="10"/>
        <v>58.52</v>
      </c>
      <c r="CT6" s="22">
        <f t="shared" si="10"/>
        <v>58.88</v>
      </c>
      <c r="CU6" s="22">
        <f t="shared" si="10"/>
        <v>58.16</v>
      </c>
      <c r="CV6" s="21" t="str">
        <f>IF(CV7="","",IF(CV7="-","【-】","【"&amp;SUBSTITUTE(TEXT(CV7,"#,##0.00"),"-","△")&amp;"】"))</f>
        <v>【56.15】</v>
      </c>
      <c r="CW6" s="22">
        <f>IF(CW7="",NA(),CW7)</f>
        <v>77.94</v>
      </c>
      <c r="CX6" s="22">
        <f t="shared" ref="CX6:DF6" si="11">IF(CX7="",NA(),CX7)</f>
        <v>76.760000000000005</v>
      </c>
      <c r="CY6" s="22">
        <f t="shared" si="11"/>
        <v>75.150000000000006</v>
      </c>
      <c r="CZ6" s="22">
        <f t="shared" si="11"/>
        <v>73.22</v>
      </c>
      <c r="DA6" s="22">
        <f t="shared" si="11"/>
        <v>52.58</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0.55000000000000004</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c r="A7" s="15"/>
      <c r="B7" s="24">
        <v>2022</v>
      </c>
      <c r="C7" s="24">
        <v>23035</v>
      </c>
      <c r="D7" s="24">
        <v>47</v>
      </c>
      <c r="E7" s="24">
        <v>1</v>
      </c>
      <c r="F7" s="24">
        <v>0</v>
      </c>
      <c r="G7" s="24">
        <v>0</v>
      </c>
      <c r="H7" s="24" t="s">
        <v>95</v>
      </c>
      <c r="I7" s="24" t="s">
        <v>96</v>
      </c>
      <c r="J7" s="24" t="s">
        <v>97</v>
      </c>
      <c r="K7" s="24" t="s">
        <v>98</v>
      </c>
      <c r="L7" s="24" t="s">
        <v>99</v>
      </c>
      <c r="M7" s="24" t="s">
        <v>100</v>
      </c>
      <c r="N7" s="25" t="s">
        <v>101</v>
      </c>
      <c r="O7" s="25" t="s">
        <v>102</v>
      </c>
      <c r="P7" s="25">
        <v>98.19</v>
      </c>
      <c r="Q7" s="25">
        <v>6520</v>
      </c>
      <c r="R7" s="25">
        <v>2311</v>
      </c>
      <c r="S7" s="25">
        <v>125.27</v>
      </c>
      <c r="T7" s="25">
        <v>18.45</v>
      </c>
      <c r="U7" s="25">
        <v>2218</v>
      </c>
      <c r="V7" s="25">
        <v>12.5</v>
      </c>
      <c r="W7" s="25">
        <v>177.44</v>
      </c>
      <c r="X7" s="25">
        <v>79.95</v>
      </c>
      <c r="Y7" s="25">
        <v>99.49</v>
      </c>
      <c r="Z7" s="25">
        <v>69.319999999999993</v>
      </c>
      <c r="AA7" s="25">
        <v>66.2</v>
      </c>
      <c r="AB7" s="25">
        <v>65.400000000000006</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1502.24</v>
      </c>
      <c r="BF7" s="25">
        <v>1452.03</v>
      </c>
      <c r="BG7" s="25">
        <v>1454.92</v>
      </c>
      <c r="BH7" s="25">
        <v>1365.74</v>
      </c>
      <c r="BI7" s="25">
        <v>1375.37</v>
      </c>
      <c r="BJ7" s="25">
        <v>1007.7</v>
      </c>
      <c r="BK7" s="25">
        <v>1018.52</v>
      </c>
      <c r="BL7" s="25">
        <v>949.61</v>
      </c>
      <c r="BM7" s="25">
        <v>918.84</v>
      </c>
      <c r="BN7" s="25">
        <v>955.49</v>
      </c>
      <c r="BO7" s="25">
        <v>982.48</v>
      </c>
      <c r="BP7" s="25">
        <v>73.510000000000005</v>
      </c>
      <c r="BQ7" s="25">
        <v>83.02</v>
      </c>
      <c r="BR7" s="25">
        <v>52.89</v>
      </c>
      <c r="BS7" s="25">
        <v>48.16</v>
      </c>
      <c r="BT7" s="25">
        <v>36.31</v>
      </c>
      <c r="BU7" s="25">
        <v>59.22</v>
      </c>
      <c r="BV7" s="25">
        <v>58.79</v>
      </c>
      <c r="BW7" s="25">
        <v>58.41</v>
      </c>
      <c r="BX7" s="25">
        <v>58.27</v>
      </c>
      <c r="BY7" s="25">
        <v>55.15</v>
      </c>
      <c r="BZ7" s="25">
        <v>50.61</v>
      </c>
      <c r="CA7" s="25">
        <v>506.82</v>
      </c>
      <c r="CB7" s="25">
        <v>451.01</v>
      </c>
      <c r="CC7" s="25">
        <v>663.55</v>
      </c>
      <c r="CD7" s="25">
        <v>719.75</v>
      </c>
      <c r="CE7" s="25">
        <v>859.62</v>
      </c>
      <c r="CF7" s="25">
        <v>292.89999999999998</v>
      </c>
      <c r="CG7" s="25">
        <v>298.25</v>
      </c>
      <c r="CH7" s="25">
        <v>303.27999999999997</v>
      </c>
      <c r="CI7" s="25">
        <v>303.81</v>
      </c>
      <c r="CJ7" s="25">
        <v>310.26</v>
      </c>
      <c r="CK7" s="25">
        <v>320.83</v>
      </c>
      <c r="CL7" s="25">
        <v>54.86</v>
      </c>
      <c r="CM7" s="25">
        <v>54.68</v>
      </c>
      <c r="CN7" s="25">
        <v>54.82</v>
      </c>
      <c r="CO7" s="25">
        <v>54.77</v>
      </c>
      <c r="CP7" s="25">
        <v>74.42</v>
      </c>
      <c r="CQ7" s="25">
        <v>56.76</v>
      </c>
      <c r="CR7" s="25">
        <v>56.04</v>
      </c>
      <c r="CS7" s="25">
        <v>58.52</v>
      </c>
      <c r="CT7" s="25">
        <v>58.88</v>
      </c>
      <c r="CU7" s="25">
        <v>58.16</v>
      </c>
      <c r="CV7" s="25">
        <v>56.15</v>
      </c>
      <c r="CW7" s="25">
        <v>77.94</v>
      </c>
      <c r="CX7" s="25">
        <v>76.760000000000005</v>
      </c>
      <c r="CY7" s="25">
        <v>75.150000000000006</v>
      </c>
      <c r="CZ7" s="25">
        <v>73.22</v>
      </c>
      <c r="DA7" s="25">
        <v>52.58</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0.55000000000000004</v>
      </c>
      <c r="EE7" s="25">
        <v>0</v>
      </c>
      <c r="EF7" s="25">
        <v>0</v>
      </c>
      <c r="EG7" s="25">
        <v>0</v>
      </c>
      <c r="EH7" s="25">
        <v>0</v>
      </c>
      <c r="EI7" s="25">
        <v>0.53</v>
      </c>
      <c r="EJ7" s="25">
        <v>0.71</v>
      </c>
      <c r="EK7" s="25">
        <v>0.72</v>
      </c>
      <c r="EL7" s="25">
        <v>0.71</v>
      </c>
      <c r="EM7" s="25">
        <v>0.55000000000000004</v>
      </c>
      <c r="EN7" s="25">
        <v>0.52</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c r="B11">
        <v>4</v>
      </c>
      <c r="C11">
        <v>3</v>
      </c>
      <c r="D11">
        <v>2</v>
      </c>
      <c r="E11">
        <v>1</v>
      </c>
      <c r="F11">
        <v>0</v>
      </c>
      <c r="G11" t="s">
        <v>108</v>
      </c>
    </row>
    <row r="12" spans="1:144">
      <c r="B12">
        <v>1</v>
      </c>
      <c r="C12">
        <v>1</v>
      </c>
      <c r="D12">
        <v>2</v>
      </c>
      <c r="E12">
        <v>3</v>
      </c>
      <c r="F12">
        <v>4</v>
      </c>
      <c r="G12" t="s">
        <v>109</v>
      </c>
    </row>
    <row r="13" spans="1:144">
      <c r="B13" t="s">
        <v>110</v>
      </c>
      <c r="C13" t="s">
        <v>111</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2024-02-05T11:40:50Z</cp:lastPrinted>
  <dcterms:created xsi:type="dcterms:W3CDTF">2023-12-05T01:04:39Z</dcterms:created>
  <dcterms:modified xsi:type="dcterms:W3CDTF">2024-02-22T02:53:14Z</dcterms:modified>
  <cp:category/>
</cp:coreProperties>
</file>