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659.TSUGARU\Desktop\20240116【県市町村課129（月）17時〆】公営企業に係る経営比較分析表（令和4年度決算）の分析等について（依頼）\回答\"/>
    </mc:Choice>
  </mc:AlternateContent>
  <xr:revisionPtr revIDLastSave="0" documentId="8_{AA5A2AAC-EFEF-4262-920A-021E3DE336E9}" xr6:coauthVersionLast="44" xr6:coauthVersionMax="44" xr10:uidLastSave="{00000000-0000-0000-0000-000000000000}"/>
  <workbookProtection workbookAlgorithmName="SHA-512" workbookHashValue="7+LhPMZjBhIXnyjUMGh3AoOFoPE2/8k6oHUbKxjp0XImJWmghshVLjdEB3tQ/9TDmnhc7HzFOM5oyYDOYlpXCg==" workbookSaltValue="uvlNf6Bf+Oz15WjoB/vp8w==" workbookSpinCount="100000" lockStructure="1"/>
  <bookViews>
    <workbookView xWindow="-110" yWindow="350" windowWidth="38620" windowHeight="213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W10" i="4"/>
  <c r="P10" i="4"/>
  <c r="I10" i="4"/>
  <c r="BB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<sst xmlns="http://schemas.openxmlformats.org/spreadsheetml/2006/main" count="275" uniqueCount="117">
  <si>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</si>
  <si>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</si>
  <si>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</si>
  <si>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</si>
  <si>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</si>
  <si>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</si>
  <si>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</si>
  <si>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</si>
  <si>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</si>
  <si>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</si>
  <si>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</si>
  <si>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</si>
  <si>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</si>
  <si>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</si>
  <si>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</si>
  <si>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</si>
  <si>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</si>
  <si>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</si>
  <si>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</si>
  <si>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</si>
  <si>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</si>
  <si>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</si>
  <si>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</si>
  <si>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</si>
  <si>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</si>
  <si>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</si>
  <si>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</si>
  <si>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</si>
  <si>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</si>
  <si>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</si>
  <si>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</si>
  <si>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</si>
  <si>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</si>
  <si>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</si>
  <si>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</si>
  <si>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</si>
  <si>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</si>
  <si>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</si>
  <si>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</si>
  <si>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</si>
  <si>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</si>
  <si>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</si>
  <si>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</si>
  <si>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</si>
  <si>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</si>
  <si>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</si>
  <si>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</si>
  <si>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</si>
  <si>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</si>
  <si>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</si>
  <si>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</si>
  <si>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</si>
  <si>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</si>
  <si>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</si>
  <si>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</si>
  <si>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</si>
  <si>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</si>
  <si>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</si>
  <si>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</si>
  <si>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</si>
  <si>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</si>
  <si>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</si>
  <si>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</si>
  <si>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</si>
  <si>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</si>
  <si>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</si>
  <si>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</si>
  <si>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</si>
  <si>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</si>
  <si>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</si>
  <si>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</si>
  <si>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</si>
  <si>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</si>
  <si>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</si>
  <si>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</si>
  <si>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</si>
  <si>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</si>
  <si>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</si>
  <si>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</si>
  <si>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</si>
  <si>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</si>
  <si>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</si>
  <si>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</si>
  <si>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</si>
  <si>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</si>
  <si>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</si>
  <si>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</si>
  <si>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</si>
  <si>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</si>
  <si>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</si>
  <si>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</si>
  <si>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</si>
  <si>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</si>
  <si>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</si>
  <si>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</si>
  <si>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</si>
  <si>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</si>
  <si>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</si>
  <si>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</si>
  <si>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</si>
  <si>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</si>
  <si>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</si>
  <si>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</si>
  <si>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</si>
  <si>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</si>
  <si>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</si>
  <si>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</si>
  <si>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</si>
  <si>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</si>
  <si>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</si>
  <si>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</si>
  <si>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</si>
  <si>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</si>
  <si>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</si>
  <si>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①経常収支比率,②累積欠損金比率
全国平均及び類似団体平均と比較し良好な結果となっている。一般会計からの繰入金も多額となっていることから今後の収支改善も図る必要がある。
③流動比率
前年度と比べ比率が改善、全国平均と比較して同等となった。法適用３年目であり、運転資金がある程度確保できる状況となったと考えられる。
④企業債残高対事業規模比率
企業債償還に対して一般会計が負担することになっているため当該値は0となっている。今後の企業債残高については、効率的な施設整備を基本として、可能な限り費用を抑制し、将来の投資に備える財源確保に努めたい。
⑤経費回収率
全国平均及び類似団体平均値を上回る結果となった。使用料収入の増や人件費の減によることが考えられる。
⑥汚水処理原価
全国平均及び類似団体平均値と比較し低く抑えられる結果となった。接続者の増による有収水量の増加によるものと考えられる。
⑦施設利用率
類似団体平均と比較すると低い値となっているが、前年度と比較し増加傾向となっている。接続者の増が考えられる。
⑧水洗化率
全国平均、類似団体平均より大幅に下回っている。老年世帯の率が多く、水洗化に踏み切れない家庭が多く存在することが考えられる。</t>
    <rPh sb="91" eb="94">
      <t>ゼンネンド</t>
    </rPh>
    <rPh sb="95" eb="96">
      <t>クラ</t>
    </rPh>
    <rPh sb="97" eb="99">
      <t>ヒリツ</t>
    </rPh>
    <rPh sb="100" eb="102">
      <t>カイゼン</t>
    </rPh>
    <rPh sb="108" eb="110">
      <t>ヒカク</t>
    </rPh>
    <rPh sb="112" eb="114">
      <t>ドウトウ</t>
    </rPh>
    <rPh sb="129" eb="131">
      <t>ウンテン</t>
    </rPh>
    <rPh sb="136" eb="138">
      <t>テイド</t>
    </rPh>
    <rPh sb="138" eb="140">
      <t>カクホ</t>
    </rPh>
    <rPh sb="143" eb="145">
      <t>ジョウキョウ</t>
    </rPh>
    <phoneticPr fontId="4"/>
  </si>
  <si>
    <t>①有形固定資産減価償却率
有形固定資産減価償却率が類似団体より大きく下回るのは、企業会計へ移行した際に各固定資産の取得価格を、その時点の残存価格で計上したことによるものである。
②管渠老朽化率、③管渠改善率
平成10年度に供用開始しており、24年経過している。現在、整備途中の地区もあり、地方公営企業法上の管渠の耐用年数50年に達していないため、老朽化率は算出されていない。管渠老朽化率が算出されていないが、今後の設備投資の平準化を考え、ストックマネジメント計画を活用しながら、順次管渠の改良などを行ってゆく。</t>
    <phoneticPr fontId="4"/>
  </si>
  <si>
    <t>　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そのため、施設の統廃合や処理場の能力見直し、維持管理の共同化など、ストックマネジメント計画や経営戦略、汚水処理構想を鑑み計画的に設備投資を行い、事業の継続を行ってゆく。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</si>
</sst>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0.68</c:v>
                </c:pt>
                <c:pt idx="4" formatCode="#,##0.00;&quot;△&quot;#,##0.00">
                  <c:v>0</c:v>
                </c:pt>
              </c:numCache>
            </c:numRef>
          </c:val>
          <c:extLst>
            <c:ext xmlns:c16="http://schemas.microsoft.com/office/drawing/2014/chart" uri="{C3380CC4-5D6E-409C-BE32-E72D297353CC}">
              <c16:uniqueId val="{00000000-CB31-4C34-B638-18965DE132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CB31-4C34-B638-18965DE132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44.84</c:v>
                </c:pt>
                <c:pt idx="3">
                  <c:v>50.33</c:v>
                </c:pt>
                <c:pt idx="4">
                  <c:v>52.89</c:v>
                </c:pt>
              </c:numCache>
            </c:numRef>
          </c:val>
          <c:extLst>
            <c:ext xmlns:c16="http://schemas.microsoft.com/office/drawing/2014/chart" uri="{C3380CC4-5D6E-409C-BE32-E72D297353CC}">
              <c16:uniqueId val="{00000000-9A26-4A8E-8791-09406AA83B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9A26-4A8E-8791-09406AA83B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62.26</c:v>
                </c:pt>
                <c:pt idx="3">
                  <c:v>60.42</c:v>
                </c:pt>
                <c:pt idx="4">
                  <c:v>55.86</c:v>
                </c:pt>
              </c:numCache>
            </c:numRef>
          </c:val>
          <c:extLst>
            <c:ext xmlns:c16="http://schemas.microsoft.com/office/drawing/2014/chart" uri="{C3380CC4-5D6E-409C-BE32-E72D297353CC}">
              <c16:uniqueId val="{00000000-E946-4224-8BC8-DEB03F455E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E946-4224-8BC8-DEB03F455E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95.43</c:v>
                </c:pt>
                <c:pt idx="3">
                  <c:v>109.29</c:v>
                </c:pt>
                <c:pt idx="4">
                  <c:v>107.69</c:v>
                </c:pt>
              </c:numCache>
            </c:numRef>
          </c:val>
          <c:extLst>
            <c:ext xmlns:c16="http://schemas.microsoft.com/office/drawing/2014/chart" uri="{C3380CC4-5D6E-409C-BE32-E72D297353CC}">
              <c16:uniqueId val="{00000000-8D8A-4B75-9F74-5D5E480226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8D8A-4B75-9F74-5D5E480226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c:v>
                </c:pt>
                <c:pt idx="3">
                  <c:v>6.13</c:v>
                </c:pt>
                <c:pt idx="4">
                  <c:v>8.86</c:v>
                </c:pt>
              </c:numCache>
            </c:numRef>
          </c:val>
          <c:extLst>
            <c:ext xmlns:c16="http://schemas.microsoft.com/office/drawing/2014/chart" uri="{C3380CC4-5D6E-409C-BE32-E72D297353CC}">
              <c16:uniqueId val="{00000000-2BEB-4697-80B7-0A8968BAAD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2BEB-4697-80B7-0A8968BAAD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90-48C8-BE4B-3132350A62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590-48C8-BE4B-3132350A62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21.71</c:v>
                </c:pt>
                <c:pt idx="3" formatCode="#,##0.00;&quot;△&quot;#,##0.00">
                  <c:v>0</c:v>
                </c:pt>
                <c:pt idx="4" formatCode="#,##0.00;&quot;△&quot;#,##0.00">
                  <c:v>0</c:v>
                </c:pt>
              </c:numCache>
            </c:numRef>
          </c:val>
          <c:extLst>
            <c:ext xmlns:c16="http://schemas.microsoft.com/office/drawing/2014/chart" uri="{C3380CC4-5D6E-409C-BE32-E72D297353CC}">
              <c16:uniqueId val="{00000000-6630-4BF1-8797-0F48728E28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6630-4BF1-8797-0F48728E28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26.52</c:v>
                </c:pt>
                <c:pt idx="3">
                  <c:v>39.5</c:v>
                </c:pt>
                <c:pt idx="4">
                  <c:v>70.2</c:v>
                </c:pt>
              </c:numCache>
            </c:numRef>
          </c:val>
          <c:extLst>
            <c:ext xmlns:c16="http://schemas.microsoft.com/office/drawing/2014/chart" uri="{C3380CC4-5D6E-409C-BE32-E72D297353CC}">
              <c16:uniqueId val="{00000000-0806-4184-9CAF-569F89DF42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0806-4184-9CAF-569F89DF42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0A8-4EFE-ABCF-864974EE97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70A8-4EFE-ABCF-864974EE97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73.28</c:v>
                </c:pt>
                <c:pt idx="3">
                  <c:v>137.75</c:v>
                </c:pt>
                <c:pt idx="4">
                  <c:v>125.78</c:v>
                </c:pt>
              </c:numCache>
            </c:numRef>
          </c:val>
          <c:extLst>
            <c:ext xmlns:c16="http://schemas.microsoft.com/office/drawing/2014/chart" uri="{C3380CC4-5D6E-409C-BE32-E72D297353CC}">
              <c16:uniqueId val="{00000000-3B95-4CB8-BDB3-40E730EAE8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3B95-4CB8-BDB3-40E730EAE8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202.07</c:v>
                </c:pt>
                <c:pt idx="3">
                  <c:v>112.82</c:v>
                </c:pt>
                <c:pt idx="4">
                  <c:v>124.15</c:v>
                </c:pt>
              </c:numCache>
            </c:numRef>
          </c:val>
          <c:extLst>
            <c:ext xmlns:c16="http://schemas.microsoft.com/office/drawing/2014/chart" uri="{C3380CC4-5D6E-409C-BE32-E72D297353CC}">
              <c16:uniqueId val="{00000000-BF69-44CA-B0B7-FCD5297F24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BF69-44CA-B0B7-FCD5297F24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34" zoomScale="112" zoomScaleNormal="112"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青森県　つがる市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30185</v>
      </c>
      <c r="AM8" s="55"/>
      <c r="AN8" s="55"/>
      <c r="AO8" s="55"/>
      <c r="AP8" s="55"/>
      <c r="AQ8" s="55"/>
      <c r="AR8" s="55"/>
      <c r="AS8" s="55"/>
      <c r="AT8" s="54">
        <f>データ!T6</f>
        <v>253.55</v>
      </c>
      <c r="AU8" s="54"/>
      <c r="AV8" s="54"/>
      <c r="AW8" s="54"/>
      <c r="AX8" s="54"/>
      <c r="AY8" s="54"/>
      <c r="AZ8" s="54"/>
      <c r="BA8" s="54"/>
      <c r="BB8" s="54">
        <f>データ!U6</f>
        <v>119.05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55.46</v>
      </c>
      <c r="J10" s="54"/>
      <c r="K10" s="54"/>
      <c r="L10" s="54"/>
      <c r="M10" s="54"/>
      <c r="N10" s="54"/>
      <c r="O10" s="54"/>
      <c r="P10" s="54">
        <f>データ!P6</f>
        <v>25.56</v>
      </c>
      <c r="Q10" s="54"/>
      <c r="R10" s="54"/>
      <c r="S10" s="54"/>
      <c r="T10" s="54"/>
      <c r="U10" s="54"/>
      <c r="V10" s="54"/>
      <c r="W10" s="54">
        <f>データ!Q6</f>
        <v>77.78</v>
      </c>
      <c r="X10" s="54"/>
      <c r="Y10" s="54"/>
      <c r="Z10" s="54"/>
      <c r="AA10" s="54"/>
      <c r="AB10" s="54"/>
      <c r="AC10" s="54"/>
      <c r="AD10" s="55">
        <f>データ!R6</f>
        <v>3410</v>
      </c>
      <c r="AE10" s="55"/>
      <c r="AF10" s="55"/>
      <c r="AG10" s="55"/>
      <c r="AH10" s="55"/>
      <c r="AI10" s="55"/>
      <c r="AJ10" s="55"/>
      <c r="AK10" s="2"/>
      <c r="AL10" s="55">
        <f>データ!V6</f>
        <v>7637</v>
      </c>
      <c r="AM10" s="55"/>
      <c r="AN10" s="55"/>
      <c r="AO10" s="55"/>
      <c r="AP10" s="55"/>
      <c r="AQ10" s="55"/>
      <c r="AR10" s="55"/>
      <c r="AS10" s="55"/>
      <c r="AT10" s="54">
        <f>データ!W6</f>
        <v>3.14</v>
      </c>
      <c r="AU10" s="54"/>
      <c r="AV10" s="54"/>
      <c r="AW10" s="54"/>
      <c r="AX10" s="54"/>
      <c r="AY10" s="54"/>
      <c r="AZ10" s="54"/>
      <c r="BA10" s="54"/>
      <c r="BB10" s="54">
        <f>データ!X6</f>
        <v>2432.17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Ep24pdExrQcfNO4UCIpD/n2FbTP8kZ23jZ6RX/s+NIiB/ZWTFcYAsEI7onLLayT/fylRtRvwSTnPK42NPzwpw==" saltValue="N1xuhCiMtR2s+kuyVbGY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22098</v>
      </c>
      <c r="D6" s="19">
        <f t="shared" si="3"/>
        <v>46</v>
      </c>
      <c r="E6" s="19">
        <f t="shared" si="3"/>
        <v>17</v>
      </c>
      <c r="F6" s="19">
        <f t="shared" si="3"/>
        <v>1</v>
      </c>
      <c r="G6" s="19">
        <f t="shared" si="3"/>
        <v>0</v>
      </c>
      <c r="H6" s="19" t="str">
        <f t="shared" si="3"/>
        <v>青森県　つがる市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55.46</v>
      </c>
      <c r="P6" s="20">
        <f t="shared" si="3"/>
        <v>25.56</v>
      </c>
      <c r="Q6" s="20">
        <f t="shared" si="3"/>
        <v>77.78</v>
      </c>
      <c r="R6" s="20">
        <f t="shared" si="3"/>
        <v>3410</v>
      </c>
      <c r="S6" s="20">
        <f t="shared" si="3"/>
        <v>30185</v>
      </c>
      <c r="T6" s="20">
        <f t="shared" si="3"/>
        <v>253.55</v>
      </c>
      <c r="U6" s="20">
        <f t="shared" si="3"/>
        <v>119.05</v>
      </c>
      <c r="V6" s="20">
        <f t="shared" si="3"/>
        <v>7637</v>
      </c>
      <c r="W6" s="20">
        <f t="shared" si="3"/>
        <v>3.14</v>
      </c>
      <c r="X6" s="20">
        <f t="shared" si="3"/>
        <v>2432.17</v>
      </c>
      <c r="Y6" s="21" t="str">
        <f>IF(Y7="",NA(),Y7)</f>
        <v>-</v>
      </c>
      <c r="Z6" s="21" t="str">
        <f t="shared" ref="Z6:AH6" si="4">IF(Z7="",NA(),Z7)</f>
        <v>-</v>
      </c>
      <c r="AA6" s="21">
        <f t="shared" si="4"/>
        <v>95.43</v>
      </c>
      <c r="AB6" s="21">
        <f t="shared" si="4"/>
        <v>109.29</v>
      </c>
      <c r="AC6" s="21">
        <f t="shared" si="4"/>
        <v>107.69</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1">
        <f t="shared" si="5"/>
        <v>21.71</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26.52</v>
      </c>
      <c r="AX6" s="21">
        <f t="shared" si="6"/>
        <v>39.5</v>
      </c>
      <c r="AY6" s="21">
        <f t="shared" si="6"/>
        <v>70.2</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73.28</v>
      </c>
      <c r="BT6" s="21">
        <f t="shared" si="8"/>
        <v>137.75</v>
      </c>
      <c r="BU6" s="21">
        <f t="shared" si="8"/>
        <v>125.78</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202.07</v>
      </c>
      <c r="CE6" s="21">
        <f t="shared" si="9"/>
        <v>112.82</v>
      </c>
      <c r="CF6" s="21">
        <f t="shared" si="9"/>
        <v>124.15</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44.84</v>
      </c>
      <c r="CP6" s="21">
        <f t="shared" si="10"/>
        <v>50.33</v>
      </c>
      <c r="CQ6" s="21">
        <f t="shared" si="10"/>
        <v>52.89</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62.26</v>
      </c>
      <c r="DA6" s="21">
        <f t="shared" si="11"/>
        <v>60.42</v>
      </c>
      <c r="DB6" s="21">
        <f t="shared" si="11"/>
        <v>55.86</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3.2</v>
      </c>
      <c r="DL6" s="21">
        <f t="shared" si="12"/>
        <v>6.13</v>
      </c>
      <c r="DM6" s="21">
        <f t="shared" si="12"/>
        <v>8.86</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1">
        <f t="shared" si="14"/>
        <v>0.68</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2">
      <c r="A7" s="14"/>
      <c r="B7" s="23">
        <v>2022</v>
      </c>
      <c r="C7" s="23">
        <v>22098</v>
      </c>
      <c r="D7" s="23">
        <v>46</v>
      </c>
      <c r="E7" s="23">
        <v>17</v>
      </c>
      <c r="F7" s="23">
        <v>1</v>
      </c>
      <c r="G7" s="23">
        <v>0</v>
      </c>
      <c r="H7" s="23" t="s">
        <v>96</v>
      </c>
      <c r="I7" s="23" t="s">
        <v>97</v>
      </c>
      <c r="J7" s="23" t="s">
        <v>98</v>
      </c>
      <c r="K7" s="23" t="s">
        <v>99</v>
      </c>
      <c r="L7" s="23" t="s">
        <v>100</v>
      </c>
      <c r="M7" s="23" t="s">
        <v>101</v>
      </c>
      <c r="N7" s="24" t="s">
        <v>102</v>
      </c>
      <c r="O7" s="24">
        <v>55.46</v>
      </c>
      <c r="P7" s="24">
        <v>25.56</v>
      </c>
      <c r="Q7" s="24">
        <v>77.78</v>
      </c>
      <c r="R7" s="24">
        <v>3410</v>
      </c>
      <c r="S7" s="24">
        <v>30185</v>
      </c>
      <c r="T7" s="24">
        <v>253.55</v>
      </c>
      <c r="U7" s="24">
        <v>119.05</v>
      </c>
      <c r="V7" s="24">
        <v>7637</v>
      </c>
      <c r="W7" s="24">
        <v>3.14</v>
      </c>
      <c r="X7" s="24">
        <v>2432.17</v>
      </c>
      <c r="Y7" s="24" t="s">
        <v>102</v>
      </c>
      <c r="Z7" s="24" t="s">
        <v>102</v>
      </c>
      <c r="AA7" s="24">
        <v>95.43</v>
      </c>
      <c r="AB7" s="24">
        <v>109.29</v>
      </c>
      <c r="AC7" s="24">
        <v>107.69</v>
      </c>
      <c r="AD7" s="24" t="s">
        <v>102</v>
      </c>
      <c r="AE7" s="24" t="s">
        <v>102</v>
      </c>
      <c r="AF7" s="24">
        <v>107.81</v>
      </c>
      <c r="AG7" s="24">
        <v>107.54</v>
      </c>
      <c r="AH7" s="24">
        <v>107.19</v>
      </c>
      <c r="AI7" s="24">
        <v>106.11</v>
      </c>
      <c r="AJ7" s="24" t="s">
        <v>102</v>
      </c>
      <c r="AK7" s="24" t="s">
        <v>102</v>
      </c>
      <c r="AL7" s="24">
        <v>21.71</v>
      </c>
      <c r="AM7" s="24">
        <v>0</v>
      </c>
      <c r="AN7" s="24">
        <v>0</v>
      </c>
      <c r="AO7" s="24" t="s">
        <v>102</v>
      </c>
      <c r="AP7" s="24" t="s">
        <v>102</v>
      </c>
      <c r="AQ7" s="24">
        <v>18.2</v>
      </c>
      <c r="AR7" s="24">
        <v>19.059999999999999</v>
      </c>
      <c r="AS7" s="24">
        <v>31.07</v>
      </c>
      <c r="AT7" s="24">
        <v>3.15</v>
      </c>
      <c r="AU7" s="24" t="s">
        <v>102</v>
      </c>
      <c r="AV7" s="24" t="s">
        <v>102</v>
      </c>
      <c r="AW7" s="24">
        <v>26.52</v>
      </c>
      <c r="AX7" s="24">
        <v>39.5</v>
      </c>
      <c r="AY7" s="24">
        <v>70.2</v>
      </c>
      <c r="AZ7" s="24" t="s">
        <v>102</v>
      </c>
      <c r="BA7" s="24" t="s">
        <v>102</v>
      </c>
      <c r="BB7" s="24">
        <v>48.56</v>
      </c>
      <c r="BC7" s="24">
        <v>47.58</v>
      </c>
      <c r="BD7" s="24">
        <v>51.09</v>
      </c>
      <c r="BE7" s="24">
        <v>73.44</v>
      </c>
      <c r="BF7" s="24" t="s">
        <v>102</v>
      </c>
      <c r="BG7" s="24" t="s">
        <v>102</v>
      </c>
      <c r="BH7" s="24">
        <v>0</v>
      </c>
      <c r="BI7" s="24">
        <v>0</v>
      </c>
      <c r="BJ7" s="24">
        <v>0</v>
      </c>
      <c r="BK7" s="24" t="s">
        <v>102</v>
      </c>
      <c r="BL7" s="24" t="s">
        <v>102</v>
      </c>
      <c r="BM7" s="24">
        <v>1245.0999999999999</v>
      </c>
      <c r="BN7" s="24">
        <v>1108.8</v>
      </c>
      <c r="BO7" s="24">
        <v>1194.56</v>
      </c>
      <c r="BP7" s="24">
        <v>652.82000000000005</v>
      </c>
      <c r="BQ7" s="24" t="s">
        <v>102</v>
      </c>
      <c r="BR7" s="24" t="s">
        <v>102</v>
      </c>
      <c r="BS7" s="24">
        <v>73.28</v>
      </c>
      <c r="BT7" s="24">
        <v>137.75</v>
      </c>
      <c r="BU7" s="24">
        <v>125.78</v>
      </c>
      <c r="BV7" s="24" t="s">
        <v>102</v>
      </c>
      <c r="BW7" s="24" t="s">
        <v>102</v>
      </c>
      <c r="BX7" s="24">
        <v>79.77</v>
      </c>
      <c r="BY7" s="24">
        <v>79.63</v>
      </c>
      <c r="BZ7" s="24">
        <v>76.78</v>
      </c>
      <c r="CA7" s="24">
        <v>97.61</v>
      </c>
      <c r="CB7" s="24" t="s">
        <v>102</v>
      </c>
      <c r="CC7" s="24" t="s">
        <v>102</v>
      </c>
      <c r="CD7" s="24">
        <v>202.07</v>
      </c>
      <c r="CE7" s="24">
        <v>112.82</v>
      </c>
      <c r="CF7" s="24">
        <v>124.15</v>
      </c>
      <c r="CG7" s="24" t="s">
        <v>102</v>
      </c>
      <c r="CH7" s="24" t="s">
        <v>102</v>
      </c>
      <c r="CI7" s="24">
        <v>214.56</v>
      </c>
      <c r="CJ7" s="24">
        <v>213.66</v>
      </c>
      <c r="CK7" s="24">
        <v>224.31</v>
      </c>
      <c r="CL7" s="24">
        <v>138.29</v>
      </c>
      <c r="CM7" s="24" t="s">
        <v>102</v>
      </c>
      <c r="CN7" s="24" t="s">
        <v>102</v>
      </c>
      <c r="CO7" s="24">
        <v>44.84</v>
      </c>
      <c r="CP7" s="24">
        <v>50.33</v>
      </c>
      <c r="CQ7" s="24">
        <v>52.89</v>
      </c>
      <c r="CR7" s="24" t="s">
        <v>102</v>
      </c>
      <c r="CS7" s="24" t="s">
        <v>102</v>
      </c>
      <c r="CT7" s="24">
        <v>49.47</v>
      </c>
      <c r="CU7" s="24">
        <v>48.19</v>
      </c>
      <c r="CV7" s="24">
        <v>47.32</v>
      </c>
      <c r="CW7" s="24">
        <v>59.1</v>
      </c>
      <c r="CX7" s="24" t="s">
        <v>102</v>
      </c>
      <c r="CY7" s="24" t="s">
        <v>102</v>
      </c>
      <c r="CZ7" s="24">
        <v>62.26</v>
      </c>
      <c r="DA7" s="24">
        <v>60.42</v>
      </c>
      <c r="DB7" s="24">
        <v>55.86</v>
      </c>
      <c r="DC7" s="24" t="s">
        <v>102</v>
      </c>
      <c r="DD7" s="24" t="s">
        <v>102</v>
      </c>
      <c r="DE7" s="24">
        <v>82.06</v>
      </c>
      <c r="DF7" s="24">
        <v>82.26</v>
      </c>
      <c r="DG7" s="24">
        <v>81.33</v>
      </c>
      <c r="DH7" s="24">
        <v>95.82</v>
      </c>
      <c r="DI7" s="24" t="s">
        <v>102</v>
      </c>
      <c r="DJ7" s="24" t="s">
        <v>102</v>
      </c>
      <c r="DK7" s="24">
        <v>3.2</v>
      </c>
      <c r="DL7" s="24">
        <v>6.13</v>
      </c>
      <c r="DM7" s="24">
        <v>8.86</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0.68</v>
      </c>
      <c r="EI7" s="24">
        <v>0</v>
      </c>
      <c r="EJ7" s="24" t="s">
        <v>102</v>
      </c>
      <c r="EK7" s="24" t="s">
        <v>102</v>
      </c>
      <c r="EL7" s="24">
        <v>0.32</v>
      </c>
      <c r="EM7" s="24">
        <v>0.1</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2024-01-17T04:18:32Z</cp:lastPrinted>
  <dcterms:created xsi:type="dcterms:W3CDTF">2023-12-12T00:42:20Z</dcterms:created>
  <dcterms:modified xsi:type="dcterms:W3CDTF">2024-01-17T04:20:30Z</dcterms:modified>
  <cp:category/>
</cp:coreProperties>
</file>