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6.155\7010ki-soum\財務係文書\27 経営比較分析表\R5\20240117085521_Fw_【県市町村課_1_29（月）17時〆】公営企業に係る経営比較分析表（令和4年度決算）の分析等について（依頼）\水道【R4経営比較分析表】2022_022080_46_010\"/>
    </mc:Choice>
  </mc:AlternateContent>
  <xr:revisionPtr revIDLastSave="0" documentId="13_ncr:1_{6E41C5D8-AF3F-421D-8D85-82D551A39BB1}" xr6:coauthVersionLast="47" xr6:coauthVersionMax="47" xr10:uidLastSave="{00000000-0000-0000-0000-000000000000}"/>
  <workbookProtection workbookAlgorithmName="SHA-512" workbookHashValue="aGLg2WFoyjnptSrq9cgQue2mgSW9RUhfiHDGpolrxWgwOtiB8BaqBQVxfymGCQ8si0RKLOkNXHG8pXG04+G9jg==" workbookSaltValue="pEAW3VHqptKpyZkliugXe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E85" i="4"/>
  <c r="BB10" i="4"/>
  <c r="AT10" i="4"/>
  <c r="AL10" i="4"/>
  <c r="I10"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<sst xmlns="http://schemas.openxmlformats.org/spreadsheetml/2006/main" count="228" uniqueCount="115">
  <si>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</si>
  <si>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</si>
  <si>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</si>
  <si>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</si>
  <si>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</si>
  <si>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</si>
  <si>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</si>
  <si>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</si>
  <si>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</si>
  <si>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</si>
  <si>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</si>
  <si>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</si>
  <si>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</si>
  <si>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</si>
  <si>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</si>
  <si>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</si>
  <si>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</si>
  <si>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</si>
  <si>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</si>
  <si>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</si>
  <si>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</si>
  <si>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</si>
  <si>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</si>
  <si>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</si>
  <si>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</si>
  <si>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</si>
  <si>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</si>
  <si>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</si>
  <si>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</si>
  <si>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</si>
  <si>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</si>
  <si>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</si>
  <si>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</si>
  <si>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</si>
  <si>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</si>
  <si>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</si>
  <si>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</si>
  <si>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</si>
  <si>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</si>
  <si>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</si>
  <si>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</si>
  <si>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</si>
  <si>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</si>
  <si>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</si>
  <si>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</si>
  <si>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</si>
  <si>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</si>
  <si>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</si>
  <si>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</si>
  <si>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</si>
  <si>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</si>
  <si>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</si>
  <si>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</si>
  <si>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</si>
  <si>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</si>
  <si>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</si>
  <si>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</si>
  <si>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</si>
  <si>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</si>
  <si>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</si>
  <si>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</si>
  <si>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</si>
  <si>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</si>
  <si>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</si>
  <si>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</si>
  <si>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</si>
  <si>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</si>
  <si>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</si>
  <si>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</si>
  <si>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</si>
  <si>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</si>
  <si>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</si>
  <si>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</si>
  <si>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</si>
  <si>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</si>
  <si>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</si>
  <si>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</si>
  <si>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</si>
  <si>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</si>
  <si>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</si>
  <si>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</si>
  <si>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</si>
  <si>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</si>
  <si>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</si>
  <si>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</si>
  <si>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</si>
  <si>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</si>
  <si>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</si>
  <si>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</si>
  <si>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</si>
  <si>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</si>
  <si>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</si>
  <si>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</si>
  <si>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</si>
  <si>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</si>
  <si>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</si>
  <si>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</si>
  <si>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</si>
  <si>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</si>
  <si>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</si>
  <si>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</si>
  <si>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</si>
  <si>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</si>
  <si>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</si>
  <si>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</si>
  <si>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</si>
  <si>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</si>
  <si>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</si>
  <si>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</si>
  <si>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</si>
  <si>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</si>
  <si>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</si>
  <si>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①経常収支比率は、R02同様にコロナ禍の水道料金減免措置（3か月分基本料減免）が影響し、前年度より大きく減少したが、依然100％以上で推移しており、健全な経営を維持している。
　③流動比率は、僅かに100％以上を保持しているが、電気料の高騰、給水管漏水修理費の増で現金が減少。短期債務に対する支払能力は減少傾向。
　④企業債残高対給水収益比率は、過去の</t>
    </r>
    <r>
      <rPr>
        <sz val="11"/>
        <rFont val="ＭＳ ゴシック"/>
        <family val="3"/>
        <charset val="128"/>
      </rPr>
      <t>配水管拡張事業、簡易水道統合事業及び老朽管更新事業等における企業債借入負担に加え、西通地区簡易水道統合整備事業でH29に借り入れた企業債がR04から償還開始となったため、前年度より増加。</t>
    </r>
    <r>
      <rPr>
        <sz val="11"/>
        <color theme="1"/>
        <rFont val="ＭＳ ゴシック"/>
        <family val="3"/>
        <charset val="128"/>
      </rPr>
      <t xml:space="preserve">
　⑤料金回収率は、コロナ禍の水道料金減免措置による減収に対して、一般会計から繰入金</t>
    </r>
    <r>
      <rPr>
        <sz val="11"/>
        <rFont val="ＭＳ ゴシック"/>
        <family val="3"/>
        <charset val="128"/>
      </rPr>
      <t>1.5億円</t>
    </r>
    <r>
      <rPr>
        <sz val="11"/>
        <color theme="1"/>
        <rFont val="ＭＳ ゴシック"/>
        <family val="3"/>
        <charset val="128"/>
      </rPr>
      <t>の補填がなされた影響で大きく減少。100％を下回ったが、影響は複数年には及ばないと考える。
　⑥給水原価は、表面化していない漏水が原因と推測される有収率の低さに加え、R04は電気料高騰や漏水修理費の増で、前年度より増加。依然として、類似団体の平均より高いため、継続的に経費削減に務め、</t>
    </r>
    <r>
      <rPr>
        <sz val="11"/>
        <rFont val="ＭＳ ゴシック"/>
        <family val="3"/>
        <charset val="128"/>
      </rPr>
      <t xml:space="preserve">有収率向上と合わせて取り組む必要がある。
　⑦施設利用率は、類似団体の平均より高い数値を維持。より効率的な経営のために、計画に基づき、遠隔地の脇野沢地区にて、浄水場の統廃合及び配水管のダウンサイジングに取り組んでいる。
</t>
    </r>
    <r>
      <rPr>
        <sz val="11"/>
        <color theme="1"/>
        <rFont val="ＭＳ ゴシック"/>
        <family val="3"/>
        <charset val="128"/>
      </rPr>
      <t>　⑧有収率は、依然として類似団体より低い。漏水探知の専門業者のノウハウを活用する等、漏水対策に効果的な手法を模索し、継続的に有収率向上に努める。</t>
    </r>
    <rPh sb="13" eb="15">
      <t>ドウヨウ</t>
    </rPh>
    <rPh sb="19" eb="20">
      <t>カ</t>
    </rPh>
    <rPh sb="21" eb="25">
      <t>スイドウリョウキン</t>
    </rPh>
    <rPh sb="25" eb="27">
      <t>ゲンメン</t>
    </rPh>
    <rPh sb="27" eb="29">
      <t>ソチ</t>
    </rPh>
    <rPh sb="32" eb="33">
      <t>ゲツ</t>
    </rPh>
    <rPh sb="33" eb="34">
      <t>ブン</t>
    </rPh>
    <rPh sb="34" eb="36">
      <t>キホン</t>
    </rPh>
    <rPh sb="37" eb="39">
      <t>ゲンメン</t>
    </rPh>
    <rPh sb="41" eb="43">
      <t>エイキョウ</t>
    </rPh>
    <rPh sb="45" eb="48">
      <t>ゼンネンド</t>
    </rPh>
    <rPh sb="50" eb="51">
      <t>オオ</t>
    </rPh>
    <rPh sb="59" eb="61">
      <t>イゼン</t>
    </rPh>
    <rPh sb="96" eb="97">
      <t>ワズ</t>
    </rPh>
    <rPh sb="105" eb="107">
      <t>ホジ</t>
    </rPh>
    <rPh sb="113" eb="116">
      <t>デンキリョウ</t>
    </rPh>
    <rPh sb="120" eb="123">
      <t>キュウスイカン</t>
    </rPh>
    <rPh sb="123" eb="125">
      <t>ロウスイ</t>
    </rPh>
    <rPh sb="130" eb="132">
      <t>ゲンキン</t>
    </rPh>
    <rPh sb="133" eb="135">
      <t>ゲンショウ</t>
    </rPh>
    <rPh sb="174" eb="176">
      <t>カコ</t>
    </rPh>
    <rPh sb="199" eb="200">
      <t>クワ</t>
    </rPh>
    <rPh sb="208" eb="210">
      <t>チク</t>
    </rPh>
    <rPh sb="220" eb="222">
      <t>ショウカン</t>
    </rPh>
    <rPh sb="222" eb="224">
      <t>カンイ</t>
    </rPh>
    <rPh sb="224" eb="226">
      <t>スイドウ</t>
    </rPh>
    <rPh sb="226" eb="228">
      <t>トウゴウ</t>
    </rPh>
    <rPh sb="228" eb="230">
      <t>セイビ</t>
    </rPh>
    <rPh sb="230" eb="232">
      <t>ジギョウ</t>
    </rPh>
    <rPh sb="237" eb="238">
      <t>カ</t>
    </rPh>
    <rPh sb="239" eb="240">
      <t>イ</t>
    </rPh>
    <rPh sb="262" eb="265">
      <t>ゼンネンド</t>
    </rPh>
    <rPh sb="277" eb="279">
      <t>ゲンシュウ</t>
    </rPh>
    <rPh sb="280" eb="281">
      <t>タイ</t>
    </rPh>
    <rPh sb="284" eb="286">
      <t>イッパン</t>
    </rPh>
    <rPh sb="286" eb="288">
      <t>カイケイ</t>
    </rPh>
    <rPh sb="290" eb="293">
      <t>クリイレキン</t>
    </rPh>
    <rPh sb="299" eb="301">
      <t>ホテン</t>
    </rPh>
    <rPh sb="306" eb="308">
      <t>エイキョウ</t>
    </rPh>
    <rPh sb="309" eb="310">
      <t>オオ</t>
    </rPh>
    <rPh sb="312" eb="314">
      <t>ゲンショウ</t>
    </rPh>
    <rPh sb="320" eb="322">
      <t>シタマワ</t>
    </rPh>
    <rPh sb="324" eb="326">
      <t>ルイジ</t>
    </rPh>
    <rPh sb="326" eb="328">
      <t>ダンタイ</t>
    </rPh>
    <rPh sb="328" eb="331">
      <t>ヘイキンチ</t>
    </rPh>
    <rPh sb="334" eb="336">
      <t>シタマワ</t>
    </rPh>
    <rPh sb="339" eb="341">
      <t>エイキョウ</t>
    </rPh>
    <rPh sb="348" eb="350">
      <t>フクスウ</t>
    </rPh>
    <rPh sb="353" eb="354">
      <t>オヨ</t>
    </rPh>
    <rPh sb="371" eb="374">
      <t>ヒョウメンカ</t>
    </rPh>
    <rPh sb="379" eb="381">
      <t>ロウスイ</t>
    </rPh>
    <rPh sb="382" eb="384">
      <t>ゲンイン</t>
    </rPh>
    <rPh sb="385" eb="387">
      <t>スイソク</t>
    </rPh>
    <rPh sb="397" eb="398">
      <t>クワ</t>
    </rPh>
    <rPh sb="405" eb="408">
      <t>ゼンネンド</t>
    </rPh>
    <rPh sb="410" eb="412">
      <t>ロウスイ</t>
    </rPh>
    <rPh sb="427" eb="429">
      <t>イゼン</t>
    </rPh>
    <rPh sb="437" eb="438">
      <t>ツト</t>
    </rPh>
    <rPh sb="441" eb="442">
      <t>トモ</t>
    </rPh>
    <rPh sb="446" eb="448">
      <t>タイサク</t>
    </rPh>
    <rPh sb="453" eb="455">
      <t>シュホウ</t>
    </rPh>
    <rPh sb="456" eb="458">
      <t>モサク</t>
    </rPh>
    <rPh sb="463" eb="465">
      <t>シセツ</t>
    </rPh>
    <rPh sb="465" eb="467">
      <t>リヨウ</t>
    </rPh>
    <rPh sb="467" eb="468">
      <t>リツ</t>
    </rPh>
    <rPh sb="478" eb="479">
      <t>タカ</t>
    </rPh>
    <rPh sb="480" eb="482">
      <t>スウチ</t>
    </rPh>
    <rPh sb="483" eb="485">
      <t>イジ</t>
    </rPh>
    <rPh sb="489" eb="492">
      <t>コウリツテキ</t>
    </rPh>
    <rPh sb="493" eb="495">
      <t>ケイエイ</t>
    </rPh>
    <rPh sb="500" eb="503">
      <t>エンカクチ</t>
    </rPh>
    <rPh sb="504" eb="507">
      <t>ワキノサワ</t>
    </rPh>
    <rPh sb="507" eb="509">
      <t>チク</t>
    </rPh>
    <rPh sb="514" eb="517">
      <t>ハイスイカン</t>
    </rPh>
    <rPh sb="533" eb="534">
      <t>オヨ</t>
    </rPh>
    <rPh sb="545" eb="546">
      <t>オヨ</t>
    </rPh>
    <rPh sb="550" eb="553">
      <t>ケイカクテキ</t>
    </rPh>
    <rPh sb="554" eb="555">
      <t>ト</t>
    </rPh>
    <rPh sb="556" eb="557">
      <t>ク</t>
    </rPh>
    <rPh sb="590" eb="592">
      <t>ロウスイ</t>
    </rPh>
    <rPh sb="592" eb="594">
      <t>タンチ</t>
    </rPh>
    <rPh sb="595" eb="597">
      <t>センモン</t>
    </rPh>
    <rPh sb="597" eb="599">
      <t>ギョウシャ</t>
    </rPh>
    <rPh sb="605" eb="607">
      <t>カツヨウ</t>
    </rPh>
    <rPh sb="609" eb="610">
      <t>トウ</t>
    </rPh>
    <rPh sb="627" eb="630">
      <t>ケイゾクテキ</t>
    </rPh>
    <phoneticPr fontId="4"/>
  </si>
  <si>
    <t>　全国的な人口減少、高齢化の傾向は当市も例外ではなく、本州最北の半島部に位置する地理的に不利な条件もある。今後の水道事業において、その影響は給水収益の減少という形で、より顕著に表れると考える。これまで、県内一広い行政面積を抱え、旧町村部に点在する老朽化した浄水場や、現状に見合わず過大となった老朽管の維持管理、有収率の低さに課題があった。
　R04に水道ビジョン（経営戦略）の見直しを行い、現在は、H29～R05の7か年で西通地区簡易水道統合整備事業に着手しているところであり、R04は計画通り、脇野沢地区内の配水管布設替工事を済ませた。これまでは、下北の中核都市として、ライフラインである水道の整備に注力してきたが、今後給水収益は減少傾向が続く見込みであり、より一層の経費削減に務めて、事業運営の効率化を図り、経営改善を図っていく必要がある。</t>
    <rPh sb="34" eb="35">
      <t>ブ</t>
    </rPh>
    <rPh sb="40" eb="43">
      <t>チリテキ</t>
    </rPh>
    <rPh sb="44" eb="46">
      <t>フリ</t>
    </rPh>
    <rPh sb="47" eb="49">
      <t>ジョウケン</t>
    </rPh>
    <rPh sb="53" eb="55">
      <t>コンゴ</t>
    </rPh>
    <rPh sb="56" eb="58">
      <t>スイドウ</t>
    </rPh>
    <rPh sb="58" eb="60">
      <t>ジギョウ</t>
    </rPh>
    <rPh sb="70" eb="74">
      <t>キュウスイシュウエキ</t>
    </rPh>
    <rPh sb="75" eb="77">
      <t>ゲンショウ</t>
    </rPh>
    <rPh sb="80" eb="81">
      <t>カタチ</t>
    </rPh>
    <rPh sb="114" eb="115">
      <t>キュウ</t>
    </rPh>
    <rPh sb="115" eb="117">
      <t>チョウソン</t>
    </rPh>
    <rPh sb="117" eb="118">
      <t>ブ</t>
    </rPh>
    <rPh sb="119" eb="121">
      <t>テンザイ</t>
    </rPh>
    <rPh sb="123" eb="126">
      <t>ロウキュウカ</t>
    </rPh>
    <rPh sb="128" eb="131">
      <t>ジョウスイジョウ</t>
    </rPh>
    <rPh sb="133" eb="135">
      <t>ゲンジョウ</t>
    </rPh>
    <rPh sb="136" eb="138">
      <t>ミア</t>
    </rPh>
    <rPh sb="140" eb="142">
      <t>カダイ</t>
    </rPh>
    <rPh sb="146" eb="148">
      <t>ロウキュウ</t>
    </rPh>
    <rPh sb="150" eb="152">
      <t>イジ</t>
    </rPh>
    <rPh sb="152" eb="154">
      <t>カンリ</t>
    </rPh>
    <rPh sb="157" eb="158">
      <t>リツ</t>
    </rPh>
    <rPh sb="159" eb="160">
      <t>ヒク</t>
    </rPh>
    <rPh sb="162" eb="164">
      <t>カダイ</t>
    </rPh>
    <rPh sb="195" eb="197">
      <t>ゲンザイ</t>
    </rPh>
    <rPh sb="209" eb="210">
      <t>ネン</t>
    </rPh>
    <rPh sb="226" eb="228">
      <t>チャクシュ</t>
    </rPh>
    <rPh sb="243" eb="245">
      <t>ケイカク</t>
    </rPh>
    <rPh sb="245" eb="246">
      <t>ドオ</t>
    </rPh>
    <rPh sb="248" eb="251">
      <t>ワキノサワ</t>
    </rPh>
    <rPh sb="251" eb="253">
      <t>チク</t>
    </rPh>
    <rPh sb="253" eb="254">
      <t>ナイ</t>
    </rPh>
    <rPh sb="255" eb="258">
      <t>ハイスイカン</t>
    </rPh>
    <rPh sb="258" eb="260">
      <t>フセツ</t>
    </rPh>
    <rPh sb="260" eb="261">
      <t>カ</t>
    </rPh>
    <rPh sb="261" eb="263">
      <t>コウジ</t>
    </rPh>
    <rPh sb="264" eb="265">
      <t>ス</t>
    </rPh>
    <rPh sb="340" eb="341">
      <t>ツト</t>
    </rPh>
    <rPh sb="358" eb="360">
      <t>カイゼン</t>
    </rPh>
    <rPh sb="366" eb="368">
      <t>ヒツヨウ</t>
    </rPh>
    <phoneticPr fontId="4"/>
  </si>
  <si>
    <t>　①有形固定資産減価償却率は、全国及び類似団体の平均値を下回っているものの、施設や管路の老朽化は進んでおり、数値は年々増加傾向にある。老朽化した施設・管路については、重要度や劣化状況を踏まえて優先順位を策定しており、計画的に更新していくこととしている。
　②管路経年化率は、全国値及び類似団体平均値より低く維持できている。年度で事業費の偏りが出ないよう、引き続き財源を勘案しながら、計画的かつ効率的に管路更新に取り組む。
　③管路更新率は、西通地区簡易水道統合整備事業（H29～R5）の結果が大きく反映された。H30は川内～脇野沢の長距離に渡る配水管布設により、高い数値であった。R01・R02は脇野沢配水場・ポンプ場の新設で施設整備に注力した時期であり、管路更新率は一旦低下。R03・R04は脇野沢本村内の配水管布設替に着工したことで、大きく増加した。</t>
    <rPh sb="57" eb="59">
      <t>ネンネン</t>
    </rPh>
    <rPh sb="83" eb="86">
      <t>ジュウヨウド</t>
    </rPh>
    <rPh sb="87" eb="89">
      <t>レッカ</t>
    </rPh>
    <rPh sb="89" eb="91">
      <t>ジョウキョウ</t>
    </rPh>
    <rPh sb="92" eb="93">
      <t>フ</t>
    </rPh>
    <rPh sb="108" eb="110">
      <t>ケイカク</t>
    </rPh>
    <rPh sb="110" eb="111">
      <t>テキ</t>
    </rPh>
    <rPh sb="112" eb="114">
      <t>コウシン</t>
    </rPh>
    <rPh sb="151" eb="152">
      <t>ヒク</t>
    </rPh>
    <rPh sb="153" eb="155">
      <t>イジ</t>
    </rPh>
    <rPh sb="161" eb="163">
      <t>ネンド</t>
    </rPh>
    <rPh sb="220" eb="222">
      <t>ニシドオリ</t>
    </rPh>
    <rPh sb="222" eb="224">
      <t>チク</t>
    </rPh>
    <rPh sb="224" eb="226">
      <t>カンイ</t>
    </rPh>
    <rPh sb="226" eb="228">
      <t>スイドウ</t>
    </rPh>
    <rPh sb="228" eb="230">
      <t>トウゴウ</t>
    </rPh>
    <rPh sb="230" eb="232">
      <t>セイビ</t>
    </rPh>
    <rPh sb="232" eb="234">
      <t>ジギョウ</t>
    </rPh>
    <rPh sb="243" eb="245">
      <t>ケッカ</t>
    </rPh>
    <rPh sb="246" eb="247">
      <t>オオ</t>
    </rPh>
    <rPh sb="249" eb="251">
      <t>ハンエイ</t>
    </rPh>
    <rPh sb="259" eb="261">
      <t>カワウチ</t>
    </rPh>
    <rPh sb="262" eb="265">
      <t>ワキノサワ</t>
    </rPh>
    <rPh sb="266" eb="269">
      <t>チョウキョリ</t>
    </rPh>
    <rPh sb="270" eb="271">
      <t>ワタ</t>
    </rPh>
    <rPh sb="272" eb="275">
      <t>ハイスイカン</t>
    </rPh>
    <rPh sb="281" eb="282">
      <t>タカ</t>
    </rPh>
    <rPh sb="283" eb="285">
      <t>スウチ</t>
    </rPh>
    <rPh sb="298" eb="301">
      <t>ワキノサワ</t>
    </rPh>
    <rPh sb="318" eb="320">
      <t>チュウリョク</t>
    </rPh>
    <rPh sb="322" eb="324">
      <t>ジキ</t>
    </rPh>
    <rPh sb="328" eb="330">
      <t>カンロ</t>
    </rPh>
    <rPh sb="330" eb="332">
      <t>コウシン</t>
    </rPh>
    <rPh sb="332" eb="333">
      <t>リツ</t>
    </rPh>
    <rPh sb="334" eb="336">
      <t>イッタン</t>
    </rPh>
    <rPh sb="336" eb="338">
      <t>テイカ</t>
    </rPh>
    <rPh sb="347" eb="350">
      <t>ワキノサワ</t>
    </rPh>
    <rPh sb="350" eb="352">
      <t>ホンソン</t>
    </rPh>
    <rPh sb="352" eb="353">
      <t>ナイ</t>
    </rPh>
    <rPh sb="354" eb="357">
      <t>ハイスイカン</t>
    </rPh>
    <rPh sb="357" eb="359">
      <t>フセツ</t>
    </rPh>
    <rPh sb="359" eb="360">
      <t>カ</t>
    </rPh>
    <rPh sb="361" eb="363">
      <t>チャッコウ</t>
    </rPh>
    <rPh sb="369" eb="370">
      <t>オオ</t>
    </rPh>
    <rPh sb="372" eb="37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</si>
</sst>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0.14000000000000001</c:v>
                </c:pt>
                <c:pt idx="2">
                  <c:v>0.3</c:v>
                </c:pt>
                <c:pt idx="3">
                  <c:v>0.53</c:v>
                </c:pt>
                <c:pt idx="4">
                  <c:v>0.75</c:v>
                </c:pt>
              </c:numCache>
            </c:numRef>
          </c:val>
          <c:extLst>
            <c:ext xmlns:c16="http://schemas.microsoft.com/office/drawing/2014/chart" uri="{C3380CC4-5D6E-409C-BE32-E72D297353CC}">
              <c16:uniqueId val="{00000000-D09E-42D3-84E6-063800132D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D09E-42D3-84E6-063800132D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75.22</c:v>
                </c:pt>
                <c:pt idx="1">
                  <c:v>75.33</c:v>
                </c:pt>
                <c:pt idx="2">
                  <c:v>74.97</c:v>
                </c:pt>
                <c:pt idx="3">
                  <c:v>75.19</c:v>
                </c:pt>
                <c:pt idx="4">
                  <c:v>73.010000000000005</c:v>
                </c:pt>
              </c:numCache>
            </c:numRef>
          </c:val>
          <c:extLst>
            <c:ext xmlns:c16="http://schemas.microsoft.com/office/drawing/2014/chart" uri="{C3380CC4-5D6E-409C-BE32-E72D297353CC}">
              <c16:uniqueId val="{00000000-4D96-4025-B579-BF15E922ED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D96-4025-B579-BF15E922ED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78.849999999999994</c:v>
                </c:pt>
                <c:pt idx="1">
                  <c:v>78.16</c:v>
                </c:pt>
                <c:pt idx="2">
                  <c:v>78.48</c:v>
                </c:pt>
                <c:pt idx="3">
                  <c:v>78.34</c:v>
                </c:pt>
                <c:pt idx="4">
                  <c:v>78.28</c:v>
                </c:pt>
              </c:numCache>
            </c:numRef>
          </c:val>
          <c:extLst>
            <c:ext xmlns:c16="http://schemas.microsoft.com/office/drawing/2014/chart" uri="{C3380CC4-5D6E-409C-BE32-E72D297353CC}">
              <c16:uniqueId val="{00000000-F39B-4631-A1EB-B991FBE0E8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39B-4631-A1EB-B991FBE0E8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107.04</c:v>
                </c:pt>
                <c:pt idx="1">
                  <c:v>108.39</c:v>
                </c:pt>
                <c:pt idx="2">
                  <c:v>102.71</c:v>
                </c:pt>
                <c:pt idx="3">
                  <c:v>106.54</c:v>
                </c:pt>
                <c:pt idx="4">
                  <c:v>102.56</c:v>
                </c:pt>
              </c:numCache>
            </c:numRef>
          </c:val>
          <c:extLst>
            <c:ext xmlns:c16="http://schemas.microsoft.com/office/drawing/2014/chart" uri="{C3380CC4-5D6E-409C-BE32-E72D297353CC}">
              <c16:uniqueId val="{00000000-E9B8-4464-87FA-71410B5D3D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E9B8-4464-87FA-71410B5D3D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45.16</c:v>
                </c:pt>
                <c:pt idx="1">
                  <c:v>46.7</c:v>
                </c:pt>
                <c:pt idx="2">
                  <c:v>47.96</c:v>
                </c:pt>
                <c:pt idx="3">
                  <c:v>48.82</c:v>
                </c:pt>
                <c:pt idx="4">
                  <c:v>50.4</c:v>
                </c:pt>
              </c:numCache>
            </c:numRef>
          </c:val>
          <c:extLst>
            <c:ext xmlns:c16="http://schemas.microsoft.com/office/drawing/2014/chart" uri="{C3380CC4-5D6E-409C-BE32-E72D297353CC}">
              <c16:uniqueId val="{00000000-6CEF-4714-9A80-E4C9BA2A96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CEF-4714-9A80-E4C9BA2A96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10.43</c:v>
                </c:pt>
                <c:pt idx="1">
                  <c:v>5.65</c:v>
                </c:pt>
                <c:pt idx="2">
                  <c:v>5.64</c:v>
                </c:pt>
                <c:pt idx="3">
                  <c:v>10.58</c:v>
                </c:pt>
                <c:pt idx="4">
                  <c:v>13.27</c:v>
                </c:pt>
              </c:numCache>
            </c:numRef>
          </c:val>
          <c:extLst>
            <c:ext xmlns:c16="http://schemas.microsoft.com/office/drawing/2014/chart" uri="{C3380CC4-5D6E-409C-BE32-E72D297353CC}">
              <c16:uniqueId val="{00000000-384F-4CA8-9536-925621C30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84F-4CA8-9536-925621C30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4-45C3-B934-0ECAA0A3C9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364-45C3-B934-0ECAA0A3C9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168.77</c:v>
                </c:pt>
                <c:pt idx="1">
                  <c:v>159.81</c:v>
                </c:pt>
                <c:pt idx="2">
                  <c:v>138.57</c:v>
                </c:pt>
                <c:pt idx="3">
                  <c:v>124.93</c:v>
                </c:pt>
                <c:pt idx="4">
                  <c:v>102.68</c:v>
                </c:pt>
              </c:numCache>
            </c:numRef>
          </c:val>
          <c:extLst>
            <c:ext xmlns:c16="http://schemas.microsoft.com/office/drawing/2014/chart" uri="{C3380CC4-5D6E-409C-BE32-E72D297353CC}">
              <c16:uniqueId val="{00000000-2AB5-41DC-AE93-2E1E29B80B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2AB5-41DC-AE93-2E1E29B80B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952.11</c:v>
                </c:pt>
                <c:pt idx="1">
                  <c:v>939.16</c:v>
                </c:pt>
                <c:pt idx="2">
                  <c:v>980.52</c:v>
                </c:pt>
                <c:pt idx="3">
                  <c:v>889.22</c:v>
                </c:pt>
                <c:pt idx="4">
                  <c:v>968.78</c:v>
                </c:pt>
              </c:numCache>
            </c:numRef>
          </c:val>
          <c:extLst>
            <c:ext xmlns:c16="http://schemas.microsoft.com/office/drawing/2014/chart" uri="{C3380CC4-5D6E-409C-BE32-E72D297353CC}">
              <c16:uniqueId val="{00000000-49AC-434A-87CB-EED7E867C1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9AC-434A-87CB-EED7E867C1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103.67</c:v>
                </c:pt>
                <c:pt idx="1">
                  <c:v>105.75</c:v>
                </c:pt>
                <c:pt idx="2">
                  <c:v>99.08</c:v>
                </c:pt>
                <c:pt idx="3">
                  <c:v>103.73</c:v>
                </c:pt>
                <c:pt idx="4">
                  <c:v>87.64</c:v>
                </c:pt>
              </c:numCache>
            </c:numRef>
          </c:val>
          <c:extLst>
            <c:ext xmlns:c16="http://schemas.microsoft.com/office/drawing/2014/chart" uri="{C3380CC4-5D6E-409C-BE32-E72D297353CC}">
              <c16:uniqueId val="{00000000-34F7-48E6-860A-78D046F07F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34F7-48E6-860A-78D046F07F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239.3</c:v>
                </c:pt>
                <c:pt idx="1">
                  <c:v>236.07</c:v>
                </c:pt>
                <c:pt idx="2">
                  <c:v>236.47</c:v>
                </c:pt>
                <c:pt idx="3">
                  <c:v>237.5</c:v>
                </c:pt>
                <c:pt idx="4">
                  <c:v>253.54</c:v>
                </c:pt>
              </c:numCache>
            </c:numRef>
          </c:val>
          <c:extLst>
            <c:ext xmlns:c16="http://schemas.microsoft.com/office/drawing/2014/chart" uri="{C3380CC4-5D6E-409C-BE32-E72D297353CC}">
              <c16:uniqueId val="{00000000-4AD6-4A27-B9E0-6CE6B1B595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AD6-4A27-B9E0-6CE6B1B595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0" zoomScaleNormal="100" workbookViewId="0">
      <selection activeCell="BD12" sqref="B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むつ市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自治体職員</v>
      </c>
      <c r="AE8" s="69"/>
      <c r="AF8" s="69"/>
      <c r="AG8" s="69"/>
      <c r="AH8" s="69"/>
      <c r="AI8" s="69"/>
      <c r="AJ8" s="69"/>
      <c r="AK8" s="2"/>
      <c r="AL8" s="60">
        <f>データ!$R$6</f>
        <v>53884</v>
      </c>
      <c r="AM8" s="60"/>
      <c r="AN8" s="60"/>
      <c r="AO8" s="60"/>
      <c r="AP8" s="60"/>
      <c r="AQ8" s="60"/>
      <c r="AR8" s="60"/>
      <c r="AS8" s="60"/>
      <c r="AT8" s="37">
        <f>データ!$S$6</f>
        <v>864.2</v>
      </c>
      <c r="AU8" s="38"/>
      <c r="AV8" s="38"/>
      <c r="AW8" s="38"/>
      <c r="AX8" s="38"/>
      <c r="AY8" s="38"/>
      <c r="AZ8" s="38"/>
      <c r="BA8" s="38"/>
      <c r="BB8" s="49">
        <f>データ!$T$6</f>
        <v>62.35</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40.33</v>
      </c>
      <c r="J10" s="38"/>
      <c r="K10" s="38"/>
      <c r="L10" s="38"/>
      <c r="M10" s="38"/>
      <c r="N10" s="38"/>
      <c r="O10" s="59"/>
      <c r="P10" s="49">
        <f>データ!$P$6</f>
        <v>93.95</v>
      </c>
      <c r="Q10" s="49"/>
      <c r="R10" s="49"/>
      <c r="S10" s="49"/>
      <c r="T10" s="49"/>
      <c r="U10" s="49"/>
      <c r="V10" s="49"/>
      <c r="W10" s="60">
        <f>データ!$Q$6</f>
        <v>4675</v>
      </c>
      <c r="X10" s="60"/>
      <c r="Y10" s="60"/>
      <c r="Z10" s="60"/>
      <c r="AA10" s="60"/>
      <c r="AB10" s="60"/>
      <c r="AC10" s="60"/>
      <c r="AD10" s="2"/>
      <c r="AE10" s="2"/>
      <c r="AF10" s="2"/>
      <c r="AG10" s="2"/>
      <c r="AH10" s="2"/>
      <c r="AI10" s="2"/>
      <c r="AJ10" s="2"/>
      <c r="AK10" s="2"/>
      <c r="AL10" s="60">
        <f>データ!$U$6</f>
        <v>50098</v>
      </c>
      <c r="AM10" s="60"/>
      <c r="AN10" s="60"/>
      <c r="AO10" s="60"/>
      <c r="AP10" s="60"/>
      <c r="AQ10" s="60"/>
      <c r="AR10" s="60"/>
      <c r="AS10" s="60"/>
      <c r="AT10" s="37">
        <f>データ!$V$6</f>
        <v>72.23</v>
      </c>
      <c r="AU10" s="38"/>
      <c r="AV10" s="38"/>
      <c r="AW10" s="38"/>
      <c r="AX10" s="38"/>
      <c r="AY10" s="38"/>
      <c r="AZ10" s="38"/>
      <c r="BA10" s="38"/>
      <c r="BB10" s="49">
        <f>データ!$W$6</f>
        <v>693.59</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114</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hGYgsCweUwU3hnpQeNcoXqsLMd8VuPlYrn5Gj1jckadSvcosd9gnqlWM20nAsJvX7MvcO3hBEQtnN2UbKTvQQ==" saltValue="W5UV8IfjolepUz185azP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22080</v>
      </c>
      <c r="D6" s="20">
        <f t="shared" si="3"/>
        <v>46</v>
      </c>
      <c r="E6" s="20">
        <f t="shared" si="3"/>
        <v>1</v>
      </c>
      <c r="F6" s="20">
        <f t="shared" si="3"/>
        <v>0</v>
      </c>
      <c r="G6" s="20">
        <f t="shared" si="3"/>
        <v>1</v>
      </c>
      <c r="H6" s="20" t="str">
        <f t="shared" si="3"/>
        <v>青森県　むつ市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40.33</v>
      </c>
      <c r="P6" s="21">
        <f t="shared" si="3"/>
        <v>93.95</v>
      </c>
      <c r="Q6" s="21">
        <f t="shared" si="3"/>
        <v>4675</v>
      </c>
      <c r="R6" s="21">
        <f t="shared" si="3"/>
        <v>53884</v>
      </c>
      <c r="S6" s="21">
        <f t="shared" si="3"/>
        <v>864.2</v>
      </c>
      <c r="T6" s="21">
        <f t="shared" si="3"/>
        <v>62.35</v>
      </c>
      <c r="U6" s="21">
        <f t="shared" si="3"/>
        <v>50098</v>
      </c>
      <c r="V6" s="21">
        <f t="shared" si="3"/>
        <v>72.23</v>
      </c>
      <c r="W6" s="21">
        <f t="shared" si="3"/>
        <v>693.59</v>
      </c>
      <c r="X6" s="22">
        <f>IF(X7="",NA(),X7)</f>
        <v>107.04</v>
      </c>
      <c r="Y6" s="22">
        <f t="shared" ref="Y6:AG6" si="4">IF(Y7="",NA(),Y7)</f>
        <v>108.39</v>
      </c>
      <c r="Z6" s="22">
        <f t="shared" si="4"/>
        <v>102.71</v>
      </c>
      <c r="AA6" s="22">
        <f t="shared" si="4"/>
        <v>106.54</v>
      </c>
      <c r="AB6" s="22">
        <f t="shared" si="4"/>
        <v>102.56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168.77</v>
      </c>
      <c r="AU6" s="22">
        <f t="shared" ref="AU6:BC6" si="6">IF(AU7="",NA(),AU7)</f>
        <v>159.81</v>
      </c>
      <c r="AV6" s="22">
        <f t="shared" si="6"/>
        <v>138.57</v>
      </c>
      <c r="AW6" s="22">
        <f t="shared" si="6"/>
        <v>124.93</v>
      </c>
      <c r="AX6" s="22">
        <f t="shared" si="6"/>
        <v>102.68</v>
      </c>
      <c r="AY6" s="22">
        <f t="shared" si="6"/>
        <v>349.83</v>
      </c>
      <c r="AZ6" s="22">
        <f t="shared" si="6"/>
        <v>360.86</v>
      </c>
      <c r="BA6" s="22">
        <f t="shared" si="6"/>
        <v>350.79</v>
      </c>
      <c r="BB6" s="22">
        <f t="shared" si="6"/>
        <v>354.57</v>
      </c>
      <c r="BC6" s="22">
        <f t="shared" si="6"/>
        <v>357.74</v>
      </c>
      <c r="BD6" s="21" t="str">
        <f>IF(BD7="","",IF(BD7="-","【-】","【"&amp;SUBSTITUTE(TEXT(BD7,"#,##0.00"),"-","△")&amp;"】"))</f>
        <v>【252.29】</v>
      </c>
      <c r="BE6" s="22">
        <f>IF(BE7="",NA(),BE7)</f>
        <v>952.11</v>
      </c>
      <c r="BF6" s="22">
        <f t="shared" ref="BF6:BN6" si="7">IF(BF7="",NA(),BF7)</f>
        <v>939.16</v>
      </c>
      <c r="BG6" s="22">
        <f t="shared" si="7"/>
        <v>980.52</v>
      </c>
      <c r="BH6" s="22">
        <f t="shared" si="7"/>
        <v>889.22</v>
      </c>
      <c r="BI6" s="22">
        <f t="shared" si="7"/>
        <v>968.78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103.67</v>
      </c>
      <c r="BQ6" s="22">
        <f t="shared" ref="BQ6:BY6" si="8">IF(BQ7="",NA(),BQ7)</f>
        <v>105.75</v>
      </c>
      <c r="BR6" s="22">
        <f t="shared" si="8"/>
        <v>99.08</v>
      </c>
      <c r="BS6" s="22">
        <f t="shared" si="8"/>
        <v>103.73</v>
      </c>
      <c r="BT6" s="22">
        <f t="shared" si="8"/>
        <v>87.64</v>
      </c>
      <c r="BU6" s="22">
        <f t="shared" si="8"/>
        <v>103.54</v>
      </c>
      <c r="BV6" s="22">
        <f t="shared" si="8"/>
        <v>103.32</v>
      </c>
      <c r="BW6" s="22">
        <f t="shared" si="8"/>
        <v>100.85</v>
      </c>
      <c r="BX6" s="22">
        <f t="shared" si="8"/>
        <v>103.79</v>
      </c>
      <c r="BY6" s="22">
        <f t="shared" si="8"/>
        <v>98.3</v>
      </c>
      <c r="BZ6" s="21" t="str">
        <f>IF(BZ7="","",IF(BZ7="-","【-】","【"&amp;SUBSTITUTE(TEXT(BZ7,"#,##0.00"),"-","△")&amp;"】"))</f>
        <v>【97.47】</v>
      </c>
      <c r="CA6" s="22">
        <f>IF(CA7="",NA(),CA7)</f>
        <v>239.3</v>
      </c>
      <c r="CB6" s="22">
        <f t="shared" ref="CB6:CJ6" si="9">IF(CB7="",NA(),CB7)</f>
        <v>236.07</v>
      </c>
      <c r="CC6" s="22">
        <f t="shared" si="9"/>
        <v>236.47</v>
      </c>
      <c r="CD6" s="22">
        <f t="shared" si="9"/>
        <v>237.5</v>
      </c>
      <c r="CE6" s="22">
        <f t="shared" si="9"/>
        <v>253.54</v>
      </c>
      <c r="CF6" s="22">
        <f t="shared" si="9"/>
        <v>167.46</v>
      </c>
      <c r="CG6" s="22">
        <f t="shared" si="9"/>
        <v>168.56</v>
      </c>
      <c r="CH6" s="22">
        <f t="shared" si="9"/>
        <v>167.1</v>
      </c>
      <c r="CI6" s="22">
        <f t="shared" si="9"/>
        <v>167.86</v>
      </c>
      <c r="CJ6" s="22">
        <f t="shared" si="9"/>
        <v>173.68</v>
      </c>
      <c r="CK6" s="21" t="str">
        <f>IF(CK7="","",IF(CK7="-","【-】","【"&amp;SUBSTITUTE(TEXT(CK7,"#,##0.00"),"-","△")&amp;"】"))</f>
        <v>【174.75】</v>
      </c>
      <c r="CL6" s="22">
        <f>IF(CL7="",NA(),CL7)</f>
        <v>75.22</v>
      </c>
      <c r="CM6" s="22">
        <f t="shared" ref="CM6:CU6" si="10">IF(CM7="",NA(),CM7)</f>
        <v>75.33</v>
      </c>
      <c r="CN6" s="22">
        <f t="shared" si="10"/>
        <v>74.97</v>
      </c>
      <c r="CO6" s="22">
        <f t="shared" si="10"/>
        <v>75.19</v>
      </c>
      <c r="CP6" s="22">
        <f t="shared" si="10"/>
        <v>73.010000000000005</v>
      </c>
      <c r="CQ6" s="22">
        <f t="shared" si="10"/>
        <v>59.46</v>
      </c>
      <c r="CR6" s="22">
        <f t="shared" si="10"/>
        <v>59.51</v>
      </c>
      <c r="CS6" s="22">
        <f t="shared" si="10"/>
        <v>59.91</v>
      </c>
      <c r="CT6" s="22">
        <f t="shared" si="10"/>
        <v>59.4</v>
      </c>
      <c r="CU6" s="22">
        <f t="shared" si="10"/>
        <v>59.24</v>
      </c>
      <c r="CV6" s="21" t="str">
        <f>IF(CV7="","",IF(CV7="-","【-】","【"&amp;SUBSTITUTE(TEXT(CV7,"#,##0.00"),"-","△")&amp;"】"))</f>
        <v>【59.97】</v>
      </c>
      <c r="CW6" s="22">
        <f>IF(CW7="",NA(),CW7)</f>
        <v>78.849999999999994</v>
      </c>
      <c r="CX6" s="22">
        <f t="shared" ref="CX6:DF6" si="11">IF(CX7="",NA(),CX7)</f>
        <v>78.16</v>
      </c>
      <c r="CY6" s="22">
        <f t="shared" si="11"/>
        <v>78.48</v>
      </c>
      <c r="CZ6" s="22">
        <f t="shared" si="11"/>
        <v>78.34</v>
      </c>
      <c r="DA6" s="22">
        <f t="shared" si="11"/>
        <v>78.28</v>
      </c>
      <c r="DB6" s="22">
        <f t="shared" si="11"/>
        <v>87.41</v>
      </c>
      <c r="DC6" s="22">
        <f t="shared" si="11"/>
        <v>87.08</v>
      </c>
      <c r="DD6" s="22">
        <f t="shared" si="11"/>
        <v>87.26</v>
      </c>
      <c r="DE6" s="22">
        <f t="shared" si="11"/>
        <v>87.57</v>
      </c>
      <c r="DF6" s="22">
        <f t="shared" si="11"/>
        <v>87.26</v>
      </c>
      <c r="DG6" s="21" t="str">
        <f>IF(DG7="","",IF(DG7="-","【-】","【"&amp;SUBSTITUTE(TEXT(DG7,"#,##0.00"),"-","△")&amp;"】"))</f>
        <v>【89.76】</v>
      </c>
      <c r="DH6" s="22">
        <f>IF(DH7="",NA(),DH7)</f>
        <v>45.16</v>
      </c>
      <c r="DI6" s="22">
        <f t="shared" ref="DI6:DQ6" si="12">IF(DI7="",NA(),DI7)</f>
        <v>46.7</v>
      </c>
      <c r="DJ6" s="22">
        <f t="shared" si="12"/>
        <v>47.96</v>
      </c>
      <c r="DK6" s="22">
        <f t="shared" si="12"/>
        <v>48.82</v>
      </c>
      <c r="DL6" s="22">
        <f t="shared" si="12"/>
        <v>50.4</v>
      </c>
      <c r="DM6" s="22">
        <f t="shared" si="12"/>
        <v>47.62</v>
      </c>
      <c r="DN6" s="22">
        <f t="shared" si="12"/>
        <v>48.55</v>
      </c>
      <c r="DO6" s="22">
        <f t="shared" si="12"/>
        <v>49.2</v>
      </c>
      <c r="DP6" s="22">
        <f t="shared" si="12"/>
        <v>50.01</v>
      </c>
      <c r="DQ6" s="22">
        <f t="shared" si="12"/>
        <v>50.99</v>
      </c>
      <c r="DR6" s="21" t="str">
        <f>IF(DR7="","",IF(DR7="-","【-】","【"&amp;SUBSTITUTE(TEXT(DR7,"#,##0.00"),"-","△")&amp;"】"))</f>
        <v>【51.51】</v>
      </c>
      <c r="DS6" s="22">
        <f>IF(DS7="",NA(),DS7)</f>
        <v>10.43</v>
      </c>
      <c r="DT6" s="22">
        <f t="shared" ref="DT6:EB6" si="13">IF(DT7="",NA(),DT7)</f>
        <v>5.65</v>
      </c>
      <c r="DU6" s="22">
        <f t="shared" si="13"/>
        <v>5.64</v>
      </c>
      <c r="DV6" s="22">
        <f t="shared" si="13"/>
        <v>10.58</v>
      </c>
      <c r="DW6" s="22">
        <f t="shared" si="13"/>
        <v>13.27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v>
      </c>
      <c r="EE6" s="22">
        <f t="shared" ref="EE6:EM6" si="14">IF(EE7="",NA(),EE7)</f>
        <v>0.14000000000000001</v>
      </c>
      <c r="EF6" s="22">
        <f t="shared" si="14"/>
        <v>0.3</v>
      </c>
      <c r="EG6" s="22">
        <f t="shared" si="14"/>
        <v>0.53</v>
      </c>
      <c r="EH6" s="22">
        <f t="shared" si="14"/>
        <v>0.75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22080</v>
      </c>
      <c r="D7" s="24">
        <v>46</v>
      </c>
      <c r="E7" s="24">
        <v>1</v>
      </c>
      <c r="F7" s="24">
        <v>0</v>
      </c>
      <c r="G7" s="24">
        <v>1</v>
      </c>
      <c r="H7" s="24" t="s">
        <v>93</v>
      </c>
      <c r="I7" s="24" t="s">
        <v>94</v>
      </c>
      <c r="J7" s="24" t="s">
        <v>95</v>
      </c>
      <c r="K7" s="24" t="s">
        <v>96</v>
      </c>
      <c r="L7" s="24" t="s">
        <v>97</v>
      </c>
      <c r="M7" s="24" t="s">
        <v>98</v>
      </c>
      <c r="N7" s="25" t="s">
        <v>99</v>
      </c>
      <c r="O7" s="25">
        <v>40.33</v>
      </c>
      <c r="P7" s="25">
        <v>93.95</v>
      </c>
      <c r="Q7" s="25">
        <v>4675</v>
      </c>
      <c r="R7" s="25">
        <v>53884</v>
      </c>
      <c r="S7" s="25">
        <v>864.2</v>
      </c>
      <c r="T7" s="25">
        <v>62.35</v>
      </c>
      <c r="U7" s="25">
        <v>50098</v>
      </c>
      <c r="V7" s="25">
        <v>72.23</v>
      </c>
      <c r="W7" s="25">
        <v>693.59</v>
      </c>
      <c r="X7" s="25">
        <v>107.04</v>
      </c>
      <c r="Y7" s="25">
        <v>108.39</v>
      </c>
      <c r="Z7" s="25">
        <v>102.71</v>
      </c>
      <c r="AA7" s="25">
        <v>106.54</v>
      </c>
      <c r="AB7" s="25">
        <v>102.56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168.77</v>
      </c>
      <c r="AU7" s="25">
        <v>159.81</v>
      </c>
      <c r="AV7" s="25">
        <v>138.57</v>
      </c>
      <c r="AW7" s="25">
        <v>124.93</v>
      </c>
      <c r="AX7" s="25">
        <v>102.68</v>
      </c>
      <c r="AY7" s="25">
        <v>349.83</v>
      </c>
      <c r="AZ7" s="25">
        <v>360.86</v>
      </c>
      <c r="BA7" s="25">
        <v>350.79</v>
      </c>
      <c r="BB7" s="25">
        <v>354.57</v>
      </c>
      <c r="BC7" s="25">
        <v>357.74</v>
      </c>
      <c r="BD7" s="25">
        <v>252.29</v>
      </c>
      <c r="BE7" s="25">
        <v>952.11</v>
      </c>
      <c r="BF7" s="25">
        <v>939.16</v>
      </c>
      <c r="BG7" s="25">
        <v>980.52</v>
      </c>
      <c r="BH7" s="25">
        <v>889.22</v>
      </c>
      <c r="BI7" s="25">
        <v>968.78</v>
      </c>
      <c r="BJ7" s="25">
        <v>314.87</v>
      </c>
      <c r="BK7" s="25">
        <v>309.27999999999997</v>
      </c>
      <c r="BL7" s="25">
        <v>322.92</v>
      </c>
      <c r="BM7" s="25">
        <v>303.45999999999998</v>
      </c>
      <c r="BN7" s="25">
        <v>307.27999999999997</v>
      </c>
      <c r="BO7" s="25">
        <v>268.07</v>
      </c>
      <c r="BP7" s="25">
        <v>103.67</v>
      </c>
      <c r="BQ7" s="25">
        <v>105.75</v>
      </c>
      <c r="BR7" s="25">
        <v>99.08</v>
      </c>
      <c r="BS7" s="25">
        <v>103.73</v>
      </c>
      <c r="BT7" s="25">
        <v>87.64</v>
      </c>
      <c r="BU7" s="25">
        <v>103.54</v>
      </c>
      <c r="BV7" s="25">
        <v>103.32</v>
      </c>
      <c r="BW7" s="25">
        <v>100.85</v>
      </c>
      <c r="BX7" s="25">
        <v>103.79</v>
      </c>
      <c r="BY7" s="25">
        <v>98.3</v>
      </c>
      <c r="BZ7" s="25">
        <v>97.47</v>
      </c>
      <c r="CA7" s="25">
        <v>239.3</v>
      </c>
      <c r="CB7" s="25">
        <v>236.07</v>
      </c>
      <c r="CC7" s="25">
        <v>236.47</v>
      </c>
      <c r="CD7" s="25">
        <v>237.5</v>
      </c>
      <c r="CE7" s="25">
        <v>253.54</v>
      </c>
      <c r="CF7" s="25">
        <v>167.46</v>
      </c>
      <c r="CG7" s="25">
        <v>168.56</v>
      </c>
      <c r="CH7" s="25">
        <v>167.1</v>
      </c>
      <c r="CI7" s="25">
        <v>167.86</v>
      </c>
      <c r="CJ7" s="25">
        <v>173.68</v>
      </c>
      <c r="CK7" s="25">
        <v>174.75</v>
      </c>
      <c r="CL7" s="25">
        <v>75.22</v>
      </c>
      <c r="CM7" s="25">
        <v>75.33</v>
      </c>
      <c r="CN7" s="25">
        <v>74.97</v>
      </c>
      <c r="CO7" s="25">
        <v>75.19</v>
      </c>
      <c r="CP7" s="25">
        <v>73.010000000000005</v>
      </c>
      <c r="CQ7" s="25">
        <v>59.46</v>
      </c>
      <c r="CR7" s="25">
        <v>59.51</v>
      </c>
      <c r="CS7" s="25">
        <v>59.91</v>
      </c>
      <c r="CT7" s="25">
        <v>59.4</v>
      </c>
      <c r="CU7" s="25">
        <v>59.24</v>
      </c>
      <c r="CV7" s="25">
        <v>59.97</v>
      </c>
      <c r="CW7" s="25">
        <v>78.849999999999994</v>
      </c>
      <c r="CX7" s="25">
        <v>78.16</v>
      </c>
      <c r="CY7" s="25">
        <v>78.48</v>
      </c>
      <c r="CZ7" s="25">
        <v>78.34</v>
      </c>
      <c r="DA7" s="25">
        <v>78.28</v>
      </c>
      <c r="DB7" s="25">
        <v>87.41</v>
      </c>
      <c r="DC7" s="25">
        <v>87.08</v>
      </c>
      <c r="DD7" s="25">
        <v>87.26</v>
      </c>
      <c r="DE7" s="25">
        <v>87.57</v>
      </c>
      <c r="DF7" s="25">
        <v>87.26</v>
      </c>
      <c r="DG7" s="25">
        <v>89.76</v>
      </c>
      <c r="DH7" s="25">
        <v>45.16</v>
      </c>
      <c r="DI7" s="25">
        <v>46.7</v>
      </c>
      <c r="DJ7" s="25">
        <v>47.96</v>
      </c>
      <c r="DK7" s="25">
        <v>48.82</v>
      </c>
      <c r="DL7" s="25">
        <v>50.4</v>
      </c>
      <c r="DM7" s="25">
        <v>47.62</v>
      </c>
      <c r="DN7" s="25">
        <v>48.55</v>
      </c>
      <c r="DO7" s="25">
        <v>49.2</v>
      </c>
      <c r="DP7" s="25">
        <v>50.01</v>
      </c>
      <c r="DQ7" s="25">
        <v>50.99</v>
      </c>
      <c r="DR7" s="25">
        <v>51.51</v>
      </c>
      <c r="DS7" s="25">
        <v>10.43</v>
      </c>
      <c r="DT7" s="25">
        <v>5.65</v>
      </c>
      <c r="DU7" s="25">
        <v>5.64</v>
      </c>
      <c r="DV7" s="25">
        <v>10.58</v>
      </c>
      <c r="DW7" s="25">
        <v>13.27</v>
      </c>
      <c r="DX7" s="25">
        <v>16.27</v>
      </c>
      <c r="DY7" s="25">
        <v>17.11</v>
      </c>
      <c r="DZ7" s="25">
        <v>18.329999999999998</v>
      </c>
      <c r="EA7" s="25">
        <v>20.27</v>
      </c>
      <c r="EB7" s="25">
        <v>21.69</v>
      </c>
      <c r="EC7" s="25">
        <v>23.75</v>
      </c>
      <c r="ED7" s="25">
        <v>0.9</v>
      </c>
      <c r="EE7" s="25">
        <v>0.14000000000000001</v>
      </c>
      <c r="EF7" s="25">
        <v>0.3</v>
      </c>
      <c r="EG7" s="25">
        <v>0.53</v>
      </c>
      <c r="EH7" s="25">
        <v>0.75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2024-01-25T05:04:01Z</cp:lastPrinted>
  <dcterms:created xsi:type="dcterms:W3CDTF">2023-12-05T00:47:48Z</dcterms:created>
  <dcterms:modified xsi:type="dcterms:W3CDTF">2024-01-25T05:11:25Z</dcterms:modified>
  <cp:category/>
</cp:coreProperties>
</file>