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8"/>
  <workbookPr/>
  <mc:AlternateContent xmlns:mc="http://schemas.openxmlformats.org/markup-compatibility/2006">
    <mc:Choice Requires="x15">
      <x15ac:absPath xmlns:x15ac="http://schemas.microsoft.com/office/spreadsheetml/2010/11/ac" url="C:\Users\sui220802user\Desktop\R06.01.17　【(R06.01.29〆)　経営比較分析表(令和4年度決算)の分析等について\"/>
    </mc:Choice>
  </mc:AlternateContent>
  <xr:revisionPtr revIDLastSave="0" documentId="13_ncr:1_{D8274063-FDC4-4341-BDA1-0FAA48985B3C}" xr6:coauthVersionLast="36" xr6:coauthVersionMax="36" xr10:uidLastSave="{00000000-0000-0000-0000-000000000000}"/>
  <workbookProtection workbookAlgorithmName="SHA-512" workbookHashValue="ZcC9BmCja8M+FJ0iPeC0e0DUcUWjQ2edV7FKWngRtiC0AajKPmXFsnXvpf8EQu7jwCi79sDSRZXgnRZzwcmF3Q==" workbookSaltValue="eFO283Wkc/7kqyx6OKpBiw==" workbookSpinCount="100000" lockStructure="1"/>
  <bookViews>
    <workbookView xWindow="0" yWindow="0" windowWidth="19200" windowHeight="1129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I10" i="4" s="1"/>
  <c r="N6" i="5"/>
  <c r="M6" i="5"/>
  <c r="AD8" i="4" s="1"/>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G85" i="4"/>
  <c r="BB10" i="4"/>
  <c r="AT10" i="4"/>
  <c r="AL10" i="4"/>
  <c r="W10" i="4"/>
  <c r="B10" i="4"/>
  <c r="BB8" i="4"/>
  <c r="AT8" i="4"/>
  <c r="W8" i="4"/>
  <c r="P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<sst xmlns="http://schemas.openxmlformats.org/spreadsheetml/2006/main" count="228" uniqueCount="113">
  <si>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</si>
  <si>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</si>
  <si>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</si>
  <si>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</si>
  <si>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</si>
  <si>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</si>
  <si>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</si>
  <si>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</si>
  <si>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</si>
  <si>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</si>
  <si>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</si>
  <si>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</si>
  <si>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</si>
  <si>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</si>
  <si>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</si>
  <si>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</si>
  <si>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</si>
  <si>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</si>
  <si>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</si>
  <si>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</si>
  <si>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</si>
  <si>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</si>
  <si>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</si>
  <si>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</si>
  <si>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</si>
  <si>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</si>
  <si>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</si>
  <si>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</si>
  <si>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</si>
  <si>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</si>
  <si>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</si>
  <si>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</si>
  <si>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</si>
  <si>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</si>
  <si>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</si>
  <si>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</si>
  <si>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</si>
  <si>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</si>
  <si>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</si>
  <si>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</si>
  <si>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</si>
  <si>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</si>
  <si>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</si>
  <si>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</si>
  <si>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</si>
  <si>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</si>
  <si>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</si>
  <si>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</si>
  <si>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</si>
  <si>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</si>
  <si>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</si>
  <si>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</si>
  <si>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</si>
  <si>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</si>
  <si>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</si>
  <si>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</si>
  <si>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</si>
  <si>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</si>
  <si>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</si>
  <si>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</si>
  <si>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</si>
  <si>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</si>
  <si>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</si>
  <si>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</si>
  <si>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</si>
  <si>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</si>
  <si>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</si>
  <si>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</si>
  <si>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</si>
  <si>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</si>
  <si>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</si>
  <si>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</si>
  <si>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</si>
  <si>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</si>
  <si>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</si>
  <si>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</si>
  <si>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</si>
  <si>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</si>
  <si>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</si>
  <si>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</si>
  <si>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</si>
  <si>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</si>
  <si>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</si>
  <si>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</si>
  <si>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</si>
  <si>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</si>
  <si>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</si>
  <si>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</si>
  <si>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</si>
  <si>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</si>
  <si>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</si>
  <si>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</si>
  <si>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</si>
  <si>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三沢市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</si>
  <si>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</si>
  <si>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</si>
  <si>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</si>
  <si>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</si>
  <si>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</si>
  <si>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</si>
  <si>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</si>
  <si>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</si>
  <si>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</si>
  <si>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</si>
  <si>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</si>
  <si>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</si>
  <si>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</si>
  <si>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</si>
  <si>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</si>
  <si>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</si>
  <si>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経常収支比率及び料金回収率は、新型コロナウイルス感染症対策として、水道料金の基本料金を免除したことにより減少しておりますが、経常収支比率は黒字基準の100％を超えているため、事業運営は成り立っていると考えられます。
　流動比率は、未払金の減少のため増加しており、今後も多少変動はあるが、ほぼ横ばいで進むと考えられます。
　企業債残高対給水収益比率は、新型コロナウイルス感染症対策として、水道料金の基本料金を免除したため、増加となっております。また、類似団体と比較すると例年数値が高いことから、企業債へ依存している状態となっております。
　施設利用率は、前年度より減少したものの、類似団体より高い数値となっております。
　有収率は、前年度と同数値となっており、類似団体よりも低い状態となっております。漏水等の収益とならない水量が原因として考えられるため、漏水対策を行う必要があります。</t>
    <rPh sb="162" eb="164">
      <t>キギョウ</t>
    </rPh>
    <rPh sb="164" eb="165">
      <t>サイ</t>
    </rPh>
    <rPh sb="165" eb="167">
      <t>ザンダカ</t>
    </rPh>
    <rPh sb="167" eb="168">
      <t>タイ</t>
    </rPh>
    <rPh sb="168" eb="170">
      <t>キュウスイ</t>
    </rPh>
    <rPh sb="170" eb="172">
      <t>シュウエキ</t>
    </rPh>
    <rPh sb="172" eb="174">
      <t>ヒリツ</t>
    </rPh>
    <rPh sb="176" eb="178">
      <t>シンガタ</t>
    </rPh>
    <rPh sb="185" eb="188">
      <t>カンセンショウ</t>
    </rPh>
    <rPh sb="188" eb="190">
      <t>タイサク</t>
    </rPh>
    <rPh sb="194" eb="196">
      <t>スイドウ</t>
    </rPh>
    <rPh sb="196" eb="198">
      <t>リョウキン</t>
    </rPh>
    <rPh sb="199" eb="201">
      <t>キホン</t>
    </rPh>
    <rPh sb="201" eb="203">
      <t>リョウキン</t>
    </rPh>
    <rPh sb="204" eb="206">
      <t>メンジョ</t>
    </rPh>
    <rPh sb="211" eb="213">
      <t>ゾウカ</t>
    </rPh>
    <rPh sb="225" eb="227">
      <t>ルイジ</t>
    </rPh>
    <rPh sb="227" eb="229">
      <t>ダンタイ</t>
    </rPh>
    <rPh sb="230" eb="232">
      <t>ヒカク</t>
    </rPh>
    <rPh sb="235" eb="237">
      <t>レイネン</t>
    </rPh>
    <rPh sb="237" eb="239">
      <t>スウチ</t>
    </rPh>
    <rPh sb="240" eb="241">
      <t>タカ</t>
    </rPh>
    <rPh sb="247" eb="249">
      <t>キギョウ</t>
    </rPh>
    <rPh sb="249" eb="250">
      <t>サイ</t>
    </rPh>
    <rPh sb="251" eb="253">
      <t>イゾン</t>
    </rPh>
    <rPh sb="257" eb="259">
      <t>ジョウタイ</t>
    </rPh>
    <rPh sb="270" eb="272">
      <t>シセツ</t>
    </rPh>
    <rPh sb="272" eb="274">
      <t>リヨウ</t>
    </rPh>
    <rPh sb="274" eb="275">
      <t>リツ</t>
    </rPh>
    <rPh sb="282" eb="284">
      <t>ゲンショウ</t>
    </rPh>
    <rPh sb="290" eb="292">
      <t>ルイジ</t>
    </rPh>
    <rPh sb="292" eb="294">
      <t>ダンタイ</t>
    </rPh>
    <rPh sb="296" eb="297">
      <t>タカ</t>
    </rPh>
    <rPh sb="298" eb="300">
      <t>スウチ</t>
    </rPh>
    <rPh sb="311" eb="314">
      <t>ユウシュウリツ</t>
    </rPh>
    <rPh sb="320" eb="321">
      <t>ドウ</t>
    </rPh>
    <rPh sb="321" eb="323">
      <t>スウチ</t>
    </rPh>
    <rPh sb="330" eb="332">
      <t>ルイジ</t>
    </rPh>
    <rPh sb="332" eb="334">
      <t>ダンタイ</t>
    </rPh>
    <rPh sb="337" eb="338">
      <t>ヒク</t>
    </rPh>
    <rPh sb="339" eb="341">
      <t>ジョウタイ</t>
    </rPh>
    <rPh sb="350" eb="352">
      <t>ロウスイ</t>
    </rPh>
    <rPh sb="352" eb="353">
      <t>トウ</t>
    </rPh>
    <rPh sb="354" eb="356">
      <t>シュウエキ</t>
    </rPh>
    <rPh sb="361" eb="363">
      <t>スイリョウ</t>
    </rPh>
    <rPh sb="364" eb="366">
      <t>ゲンイン</t>
    </rPh>
    <rPh sb="369" eb="370">
      <t>カンガ</t>
    </rPh>
    <rPh sb="377" eb="379">
      <t>ロウスイ</t>
    </rPh>
    <rPh sb="379" eb="381">
      <t>タイサク</t>
    </rPh>
    <rPh sb="382" eb="383">
      <t>オコナ</t>
    </rPh>
    <rPh sb="384" eb="386">
      <t>ヒツヨウ</t>
    </rPh>
    <phoneticPr fontId="4"/>
  </si>
  <si>
    <t>　有形固定資産減価償却率は、増加したものの令和2年度に配水場の整備をしたことにより、類似団体と比較すると、低い数値となっております。
　管路更新率は前年度より増加し、管路経年化率は減少しましたが、類似団体と比較すると数値が高いことから、法定耐用年数を超えた管路を多く保有している状態となっており、今後も管路更新を実施する必要があります。</t>
    <rPh sb="1" eb="3">
      <t>ユウケイ</t>
    </rPh>
    <rPh sb="3" eb="5">
      <t>コテイ</t>
    </rPh>
    <rPh sb="5" eb="7">
      <t>シサン</t>
    </rPh>
    <rPh sb="7" eb="9">
      <t>ゲンカ</t>
    </rPh>
    <rPh sb="9" eb="11">
      <t>ショウキャク</t>
    </rPh>
    <rPh sb="11" eb="12">
      <t>リツ</t>
    </rPh>
    <rPh sb="14" eb="16">
      <t>ゾウカ</t>
    </rPh>
    <rPh sb="21" eb="23">
      <t>レイワ</t>
    </rPh>
    <rPh sb="24" eb="25">
      <t>ネン</t>
    </rPh>
    <rPh sb="25" eb="26">
      <t>ド</t>
    </rPh>
    <rPh sb="27" eb="29">
      <t>ハイスイ</t>
    </rPh>
    <rPh sb="29" eb="30">
      <t>ジョウ</t>
    </rPh>
    <rPh sb="31" eb="33">
      <t>セイビ</t>
    </rPh>
    <rPh sb="42" eb="44">
      <t>ルイジ</t>
    </rPh>
    <rPh sb="44" eb="46">
      <t>ダンタイ</t>
    </rPh>
    <rPh sb="47" eb="49">
      <t>ヒカク</t>
    </rPh>
    <rPh sb="53" eb="54">
      <t>ヒク</t>
    </rPh>
    <rPh sb="55" eb="57">
      <t>スウチ</t>
    </rPh>
    <rPh sb="68" eb="70">
      <t>カンロ</t>
    </rPh>
    <rPh sb="70" eb="72">
      <t>コウシン</t>
    </rPh>
    <rPh sb="72" eb="73">
      <t>リツ</t>
    </rPh>
    <rPh sb="74" eb="77">
      <t>ゼンネンド</t>
    </rPh>
    <rPh sb="79" eb="81">
      <t>ゾウカ</t>
    </rPh>
    <rPh sb="83" eb="85">
      <t>カンロ</t>
    </rPh>
    <rPh sb="85" eb="88">
      <t>ケイネンカ</t>
    </rPh>
    <rPh sb="88" eb="89">
      <t>リツ</t>
    </rPh>
    <rPh sb="90" eb="92">
      <t>ゲンショウ</t>
    </rPh>
    <rPh sb="98" eb="100">
      <t>ルイジ</t>
    </rPh>
    <rPh sb="100" eb="102">
      <t>ダンタイ</t>
    </rPh>
    <rPh sb="103" eb="105">
      <t>ヒカク</t>
    </rPh>
    <rPh sb="108" eb="110">
      <t>スウチ</t>
    </rPh>
    <rPh sb="111" eb="112">
      <t>タカ</t>
    </rPh>
    <rPh sb="118" eb="120">
      <t>ホウテイ</t>
    </rPh>
    <rPh sb="120" eb="122">
      <t>タイヨウ</t>
    </rPh>
    <rPh sb="122" eb="124">
      <t>ネンスウ</t>
    </rPh>
    <rPh sb="125" eb="126">
      <t>コ</t>
    </rPh>
    <rPh sb="128" eb="130">
      <t>カンロ</t>
    </rPh>
    <rPh sb="131" eb="132">
      <t>オオ</t>
    </rPh>
    <rPh sb="133" eb="135">
      <t>ホユウ</t>
    </rPh>
    <rPh sb="139" eb="141">
      <t>ジョウタイ</t>
    </rPh>
    <rPh sb="148" eb="150">
      <t>コンゴ</t>
    </rPh>
    <rPh sb="151" eb="153">
      <t>カンロ</t>
    </rPh>
    <rPh sb="153" eb="155">
      <t>コウシン</t>
    </rPh>
    <rPh sb="156" eb="158">
      <t>ジッシ</t>
    </rPh>
    <rPh sb="160" eb="162">
      <t>ヒツヨウ</t>
    </rPh>
    <phoneticPr fontId="4"/>
  </si>
  <si>
    <t>　新型コロナウイルス感染症対策として、水道料金の基本料金を免除したことにより、料金回収率等が一時的に悪化しましたが、経営状態はおおむね良好となっております。
　今後、経営戦略の改定を行い人口減少による水需要が減少する中で費用の抑制を継続し、管路の老朽化に対し計画的な更新を実施することにより、持続可能な事業経営に努めます。</t>
    <rPh sb="1" eb="3">
      <t>シンガタ</t>
    </rPh>
    <rPh sb="10" eb="13">
      <t>カンセンショウ</t>
    </rPh>
    <rPh sb="13" eb="15">
      <t>タイサク</t>
    </rPh>
    <rPh sb="19" eb="21">
      <t>スイドウ</t>
    </rPh>
    <rPh sb="21" eb="23">
      <t>リョウキン</t>
    </rPh>
    <rPh sb="24" eb="26">
      <t>キホン</t>
    </rPh>
    <rPh sb="26" eb="28">
      <t>リョウキン</t>
    </rPh>
    <rPh sb="29" eb="31">
      <t>メンジョ</t>
    </rPh>
    <rPh sb="39" eb="41">
      <t>リョウキン</t>
    </rPh>
    <rPh sb="41" eb="43">
      <t>カイシュウ</t>
    </rPh>
    <rPh sb="43" eb="44">
      <t>リツ</t>
    </rPh>
    <rPh sb="44" eb="45">
      <t>トウ</t>
    </rPh>
    <rPh sb="46" eb="49">
      <t>イチジテキ</t>
    </rPh>
    <rPh sb="50" eb="52">
      <t>アッカ</t>
    </rPh>
    <rPh sb="58" eb="60">
      <t>ケイエイ</t>
    </rPh>
    <rPh sb="60" eb="62">
      <t>ジョウタイ</t>
    </rPh>
    <rPh sb="67" eb="69">
      <t>リョウコウ</t>
    </rPh>
    <rPh sb="80" eb="82">
      <t>コンゴ</t>
    </rPh>
    <rPh sb="83" eb="85">
      <t>ケイエイ</t>
    </rPh>
    <rPh sb="85" eb="87">
      <t>センリャク</t>
    </rPh>
    <rPh sb="88" eb="90">
      <t>カイテイ</t>
    </rPh>
    <rPh sb="91" eb="92">
      <t>オコナ</t>
    </rPh>
    <rPh sb="93" eb="95">
      <t>ジンコウ</t>
    </rPh>
    <rPh sb="95" eb="97">
      <t>ゲンショウ</t>
    </rPh>
    <rPh sb="100" eb="101">
      <t>ミズ</t>
    </rPh>
    <rPh sb="101" eb="103">
      <t>ジュヨウ</t>
    </rPh>
    <rPh sb="104" eb="106">
      <t>ゲンショウ</t>
    </rPh>
    <rPh sb="108" eb="109">
      <t>ナカ</t>
    </rPh>
    <rPh sb="110" eb="112">
      <t>ヒヨウ</t>
    </rPh>
    <rPh sb="113" eb="115">
      <t>ヨクセイ</t>
    </rPh>
    <rPh sb="116" eb="118">
      <t>ケイゾク</t>
    </rPh>
    <rPh sb="120" eb="122">
      <t>カンロ</t>
    </rPh>
    <rPh sb="123" eb="125">
      <t>ロウキュウ</t>
    </rPh>
    <rPh sb="125" eb="126">
      <t>カ</t>
    </rPh>
    <rPh sb="127" eb="128">
      <t>タイ</t>
    </rPh>
    <rPh sb="129" eb="131">
      <t>ケイカク</t>
    </rPh>
    <rPh sb="131" eb="132">
      <t>テキ</t>
    </rPh>
    <rPh sb="133" eb="135">
      <t>コウシン</t>
    </rPh>
    <rPh sb="136" eb="138">
      <t>ジッシ</t>
    </rPh>
    <rPh sb="146" eb="148">
      <t>ジゾク</t>
    </rPh>
    <rPh sb="148" eb="150">
      <t>カノウ</t>
    </rPh>
    <rPh sb="151" eb="153">
      <t>ジギョウ</t>
    </rPh>
    <rPh sb="153" eb="155">
      <t>ケイエイ</t>
    </rPh>
    <rPh sb="156" eb="157">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</si>
</sst>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0.69</c:v>
                </c:pt>
                <c:pt idx="1">
                  <c:v>0.83</c:v>
                </c:pt>
                <c:pt idx="2">
                  <c:v>1.29</c:v>
                </c:pt>
                <c:pt idx="3">
                  <c:v>0.81</c:v>
                </c:pt>
                <c:pt idx="4">
                  <c:v>0.84</c:v>
                </c:pt>
              </c:numCache>
            </c:numRef>
          </c:val>
          <c:extLst>
            <c:ext xmlns:c16="http://schemas.microsoft.com/office/drawing/2014/chart" uri="{C3380CC4-5D6E-409C-BE32-E72D297353CC}">
              <c16:uniqueId val="{00000000-A484-4F7C-961A-DB7A8B2289F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c:ext xmlns:c16="http://schemas.microsoft.com/office/drawing/2014/chart" uri="{C3380CC4-5D6E-409C-BE32-E72D297353CC}">
              <c16:uniqueId val="{00000001-A484-4F7C-961A-DB7A8B2289F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76.599999999999994</c:v>
                </c:pt>
                <c:pt idx="1">
                  <c:v>76.959999999999994</c:v>
                </c:pt>
                <c:pt idx="2">
                  <c:v>77.38</c:v>
                </c:pt>
                <c:pt idx="3">
                  <c:v>76.08</c:v>
                </c:pt>
                <c:pt idx="4">
                  <c:v>75.2</c:v>
                </c:pt>
              </c:numCache>
            </c:numRef>
          </c:val>
          <c:extLst>
            <c:ext xmlns:c16="http://schemas.microsoft.com/office/drawing/2014/chart" uri="{C3380CC4-5D6E-409C-BE32-E72D297353CC}">
              <c16:uniqueId val="{00000000-57E4-42FC-9B16-78F01A325A7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c:ext xmlns:c16="http://schemas.microsoft.com/office/drawing/2014/chart" uri="{C3380CC4-5D6E-409C-BE32-E72D297353CC}">
              <c16:uniqueId val="{00000001-57E4-42FC-9B16-78F01A325A7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81.8</c:v>
                </c:pt>
                <c:pt idx="1">
                  <c:v>81.8</c:v>
                </c:pt>
                <c:pt idx="2">
                  <c:v>81.900000000000006</c:v>
                </c:pt>
                <c:pt idx="3">
                  <c:v>82.1</c:v>
                </c:pt>
                <c:pt idx="4">
                  <c:v>82.1</c:v>
                </c:pt>
              </c:numCache>
            </c:numRef>
          </c:val>
          <c:extLst>
            <c:ext xmlns:c16="http://schemas.microsoft.com/office/drawing/2014/chart" uri="{C3380CC4-5D6E-409C-BE32-E72D297353CC}">
              <c16:uniqueId val="{00000000-4633-4F63-8240-BF5D8558CB5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c:ext xmlns:c16="http://schemas.microsoft.com/office/drawing/2014/chart" uri="{C3380CC4-5D6E-409C-BE32-E72D297353CC}">
              <c16:uniqueId val="{00000001-4633-4F63-8240-BF5D8558CB5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111.31</c:v>
                </c:pt>
                <c:pt idx="1">
                  <c:v>116.27</c:v>
                </c:pt>
                <c:pt idx="2">
                  <c:v>124.97</c:v>
                </c:pt>
                <c:pt idx="3">
                  <c:v>118.48</c:v>
                </c:pt>
                <c:pt idx="4">
                  <c:v>115.47</c:v>
                </c:pt>
              </c:numCache>
            </c:numRef>
          </c:val>
          <c:extLst>
            <c:ext xmlns:c16="http://schemas.microsoft.com/office/drawing/2014/chart" uri="{C3380CC4-5D6E-409C-BE32-E72D297353CC}">
              <c16:uniqueId val="{00000000-C249-4A3E-9DCA-639EEB8FDE2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c:ext xmlns:c16="http://schemas.microsoft.com/office/drawing/2014/chart" uri="{C3380CC4-5D6E-409C-BE32-E72D297353CC}">
              <c16:uniqueId val="{00000001-C249-4A3E-9DCA-639EEB8FDE2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45.92</c:v>
                </c:pt>
                <c:pt idx="1">
                  <c:v>47.04</c:v>
                </c:pt>
                <c:pt idx="2">
                  <c:v>42.62</c:v>
                </c:pt>
                <c:pt idx="3">
                  <c:v>43.68</c:v>
                </c:pt>
                <c:pt idx="4">
                  <c:v>44.3</c:v>
                </c:pt>
              </c:numCache>
            </c:numRef>
          </c:val>
          <c:extLst>
            <c:ext xmlns:c16="http://schemas.microsoft.com/office/drawing/2014/chart" uri="{C3380CC4-5D6E-409C-BE32-E72D297353CC}">
              <c16:uniqueId val="{00000000-C535-4425-98C5-B1376A4A6D1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c:ext xmlns:c16="http://schemas.microsoft.com/office/drawing/2014/chart" uri="{C3380CC4-5D6E-409C-BE32-E72D297353CC}">
              <c16:uniqueId val="{00000001-C535-4425-98C5-B1376A4A6D1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29.56</c:v>
                </c:pt>
                <c:pt idx="1">
                  <c:v>29.67</c:v>
                </c:pt>
                <c:pt idx="2">
                  <c:v>33.409999999999997</c:v>
                </c:pt>
                <c:pt idx="3">
                  <c:v>33.49</c:v>
                </c:pt>
                <c:pt idx="4">
                  <c:v>32.47</c:v>
                </c:pt>
              </c:numCache>
            </c:numRef>
          </c:val>
          <c:extLst>
            <c:ext xmlns:c16="http://schemas.microsoft.com/office/drawing/2014/chart" uri="{C3380CC4-5D6E-409C-BE32-E72D297353CC}">
              <c16:uniqueId val="{00000000-22A5-4C25-8971-07A95BB2B4D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c:ext xmlns:c16="http://schemas.microsoft.com/office/drawing/2014/chart" uri="{C3380CC4-5D6E-409C-BE32-E72D297353CC}">
              <c16:uniqueId val="{00000001-22A5-4C25-8971-07A95BB2B4D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A6C-490B-8216-8313FF87678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c:ext xmlns:c16="http://schemas.microsoft.com/office/drawing/2014/chart" uri="{C3380CC4-5D6E-409C-BE32-E72D297353CC}">
              <c16:uniqueId val="{00000001-DA6C-490B-8216-8313FF87678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239.03</c:v>
                </c:pt>
                <c:pt idx="1">
                  <c:v>365.32</c:v>
                </c:pt>
                <c:pt idx="2">
                  <c:v>291.23</c:v>
                </c:pt>
                <c:pt idx="3">
                  <c:v>244.13</c:v>
                </c:pt>
                <c:pt idx="4">
                  <c:v>313.06</c:v>
                </c:pt>
              </c:numCache>
            </c:numRef>
          </c:val>
          <c:extLst>
            <c:ext xmlns:c16="http://schemas.microsoft.com/office/drawing/2014/chart" uri="{C3380CC4-5D6E-409C-BE32-E72D297353CC}">
              <c16:uniqueId val="{00000000-658E-44E7-A9D2-B855AED50DA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c:ext xmlns:c16="http://schemas.microsoft.com/office/drawing/2014/chart" uri="{C3380CC4-5D6E-409C-BE32-E72D297353CC}">
              <c16:uniqueId val="{00000001-658E-44E7-A9D2-B855AED50DA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415.26</c:v>
                </c:pt>
                <c:pt idx="1">
                  <c:v>428.11</c:v>
                </c:pt>
                <c:pt idx="2">
                  <c:v>449.77</c:v>
                </c:pt>
                <c:pt idx="3">
                  <c:v>437.93</c:v>
                </c:pt>
                <c:pt idx="4">
                  <c:v>485.11</c:v>
                </c:pt>
              </c:numCache>
            </c:numRef>
          </c:val>
          <c:extLst>
            <c:ext xmlns:c16="http://schemas.microsoft.com/office/drawing/2014/chart" uri="{C3380CC4-5D6E-409C-BE32-E72D297353CC}">
              <c16:uniqueId val="{00000000-7032-4838-8AFC-C3E840DF449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c:ext xmlns:c16="http://schemas.microsoft.com/office/drawing/2014/chart" uri="{C3380CC4-5D6E-409C-BE32-E72D297353CC}">
              <c16:uniqueId val="{00000001-7032-4838-8AFC-C3E840DF449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106.71</c:v>
                </c:pt>
                <c:pt idx="1">
                  <c:v>113.14</c:v>
                </c:pt>
                <c:pt idx="2">
                  <c:v>122.32</c:v>
                </c:pt>
                <c:pt idx="3">
                  <c:v>112.54</c:v>
                </c:pt>
                <c:pt idx="4">
                  <c:v>98.2</c:v>
                </c:pt>
              </c:numCache>
            </c:numRef>
          </c:val>
          <c:extLst>
            <c:ext xmlns:c16="http://schemas.microsoft.com/office/drawing/2014/chart" uri="{C3380CC4-5D6E-409C-BE32-E72D297353CC}">
              <c16:uniqueId val="{00000000-D59F-49E4-9A3E-69310CA12AD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c:ext xmlns:c16="http://schemas.microsoft.com/office/drawing/2014/chart" uri="{C3380CC4-5D6E-409C-BE32-E72D297353CC}">
              <c16:uniqueId val="{00000001-D59F-49E4-9A3E-69310CA12AD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136.62</c:v>
                </c:pt>
                <c:pt idx="1">
                  <c:v>137.94999999999999</c:v>
                </c:pt>
                <c:pt idx="2">
                  <c:v>139.06</c:v>
                </c:pt>
                <c:pt idx="3">
                  <c:v>152.08000000000001</c:v>
                </c:pt>
                <c:pt idx="4">
                  <c:v>160.80000000000001</c:v>
                </c:pt>
              </c:numCache>
            </c:numRef>
          </c:val>
          <c:extLst>
            <c:ext xmlns:c16="http://schemas.microsoft.com/office/drawing/2014/chart" uri="{C3380CC4-5D6E-409C-BE32-E72D297353CC}">
              <c16:uniqueId val="{00000000-0260-424A-85B6-EF6356712AE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c:ext xmlns:c16="http://schemas.microsoft.com/office/drawing/2014/chart" uri="{C3380CC4-5D6E-409C-BE32-E72D297353CC}">
              <c16:uniqueId val="{00000001-0260-424A-85B6-EF6356712AE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view="pageBreakPreview" topLeftCell="AE14" zoomScale="89" zoomScaleNormal="100" zoomScaleSheetLayoutView="89"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青森県　三沢市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38274</v>
      </c>
      <c r="AM8" s="45"/>
      <c r="AN8" s="45"/>
      <c r="AO8" s="45"/>
      <c r="AP8" s="45"/>
      <c r="AQ8" s="45"/>
      <c r="AR8" s="45"/>
      <c r="AS8" s="45"/>
      <c r="AT8" s="46">
        <f>データ!$S$6</f>
        <v>119.39</v>
      </c>
      <c r="AU8" s="47"/>
      <c r="AV8" s="47"/>
      <c r="AW8" s="47"/>
      <c r="AX8" s="47"/>
      <c r="AY8" s="47"/>
      <c r="AZ8" s="47"/>
      <c r="BA8" s="47"/>
      <c r="BB8" s="48">
        <f>データ!$T$6</f>
        <v>320.58</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74.12</v>
      </c>
      <c r="J10" s="47"/>
      <c r="K10" s="47"/>
      <c r="L10" s="47"/>
      <c r="M10" s="47"/>
      <c r="N10" s="47"/>
      <c r="O10" s="81"/>
      <c r="P10" s="48">
        <f>データ!$P$6</f>
        <v>100</v>
      </c>
      <c r="Q10" s="48"/>
      <c r="R10" s="48"/>
      <c r="S10" s="48"/>
      <c r="T10" s="48"/>
      <c r="U10" s="48"/>
      <c r="V10" s="48"/>
      <c r="W10" s="45">
        <f>データ!$Q$6</f>
        <v>3080</v>
      </c>
      <c r="X10" s="45"/>
      <c r="Y10" s="45"/>
      <c r="Z10" s="45"/>
      <c r="AA10" s="45"/>
      <c r="AB10" s="45"/>
      <c r="AC10" s="45"/>
      <c r="AD10" s="2"/>
      <c r="AE10" s="2"/>
      <c r="AF10" s="2"/>
      <c r="AG10" s="2"/>
      <c r="AH10" s="2"/>
      <c r="AI10" s="2"/>
      <c r="AJ10" s="2"/>
      <c r="AK10" s="2"/>
      <c r="AL10" s="45">
        <f>データ!$U$6</f>
        <v>37628</v>
      </c>
      <c r="AM10" s="45"/>
      <c r="AN10" s="45"/>
      <c r="AO10" s="45"/>
      <c r="AP10" s="45"/>
      <c r="AQ10" s="45"/>
      <c r="AR10" s="45"/>
      <c r="AS10" s="45"/>
      <c r="AT10" s="46">
        <f>データ!$V$6</f>
        <v>119.87</v>
      </c>
      <c r="AU10" s="47"/>
      <c r="AV10" s="47"/>
      <c r="AW10" s="47"/>
      <c r="AX10" s="47"/>
      <c r="AY10" s="47"/>
      <c r="AZ10" s="47"/>
      <c r="BA10" s="47"/>
      <c r="BB10" s="48">
        <f>データ!$W$6</f>
        <v>313.91000000000003</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110</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2Q0eK8Nfty4mEZJ9zZs8NHKuuTTmESLdK5xP/8RukZvblrtmN8pKf/7cuii+Jiigxjzzx7/6Uyxh0xxme0q5uQ==" saltValue="PSV+1FnB4SrQ9KTk/dS8n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22071</v>
      </c>
      <c r="D6" s="20">
        <f t="shared" si="3"/>
        <v>46</v>
      </c>
      <c r="E6" s="20">
        <f t="shared" si="3"/>
        <v>1</v>
      </c>
      <c r="F6" s="20">
        <f t="shared" si="3"/>
        <v>0</v>
      </c>
      <c r="G6" s="20">
        <f t="shared" si="3"/>
        <v>1</v>
      </c>
      <c r="H6" s="20" t="str">
        <f t="shared" si="3"/>
        <v>青森県　三沢市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74.12</v>
      </c>
      <c r="P6" s="21">
        <f t="shared" si="3"/>
        <v>100</v>
      </c>
      <c r="Q6" s="21">
        <f t="shared" si="3"/>
        <v>3080</v>
      </c>
      <c r="R6" s="21">
        <f t="shared" si="3"/>
        <v>38274</v>
      </c>
      <c r="S6" s="21">
        <f t="shared" si="3"/>
        <v>119.39</v>
      </c>
      <c r="T6" s="21">
        <f t="shared" si="3"/>
        <v>320.58</v>
      </c>
      <c r="U6" s="21">
        <f t="shared" si="3"/>
        <v>37628</v>
      </c>
      <c r="V6" s="21">
        <f t="shared" si="3"/>
        <v>119.87</v>
      </c>
      <c r="W6" s="21">
        <f t="shared" si="3"/>
        <v>313.91000000000003</v>
      </c>
      <c r="X6" s="22">
        <f>IF(X7="",NA(),X7)</f>
        <v>111.31</v>
      </c>
      <c r="Y6" s="22">
        <f t="shared" ref="Y6:AG6" si="4">IF(Y7="",NA(),Y7)</f>
        <v>116.27</v>
      </c>
      <c r="Z6" s="22">
        <f t="shared" si="4"/>
        <v>124.97</v>
      </c>
      <c r="AA6" s="22">
        <f t="shared" si="4"/>
        <v>118.48</v>
      </c>
      <c r="AB6" s="22">
        <f t="shared" si="4"/>
        <v>115.47</v>
      </c>
      <c r="AC6" s="22">
        <f t="shared" si="4"/>
        <v>110.66</v>
      </c>
      <c r="AD6" s="22">
        <f t="shared" si="4"/>
        <v>109.01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4.6900000000000004</v>
      </c>
      <c r="AR6" s="22">
        <f t="shared" si="5"/>
        <v>4.72</v>
      </c>
      <c r="AS6" s="21" t="str">
        <f>IF(AS7="","",IF(AS7="-","【-】","【"&amp;SUBSTITUTE(TEXT(AS7,"#,##0.00"),"-","△")&amp;"】"))</f>
        <v>【1.34】</v>
      </c>
      <c r="AT6" s="22">
        <f>IF(AT7="",NA(),AT7)</f>
        <v>239.03</v>
      </c>
      <c r="AU6" s="22">
        <f t="shared" ref="AU6:BC6" si="6">IF(AU7="",NA(),AU7)</f>
        <v>365.32</v>
      </c>
      <c r="AV6" s="22">
        <f t="shared" si="6"/>
        <v>291.23</v>
      </c>
      <c r="AW6" s="22">
        <f t="shared" si="6"/>
        <v>244.13</v>
      </c>
      <c r="AX6" s="22">
        <f t="shared" si="6"/>
        <v>313.06</v>
      </c>
      <c r="AY6" s="22">
        <f t="shared" si="6"/>
        <v>366.03</v>
      </c>
      <c r="AZ6" s="22">
        <f t="shared" si="6"/>
        <v>365.18</v>
      </c>
      <c r="BA6" s="22">
        <f t="shared" si="6"/>
        <v>327.77</v>
      </c>
      <c r="BB6" s="22">
        <f t="shared" si="6"/>
        <v>338.02</v>
      </c>
      <c r="BC6" s="22">
        <f t="shared" si="6"/>
        <v>345.94</v>
      </c>
      <c r="BD6" s="21" t="str">
        <f>IF(BD7="","",IF(BD7="-","【-】","【"&amp;SUBSTITUTE(TEXT(BD7,"#,##0.00"),"-","△")&amp;"】"))</f>
        <v>【252.29】</v>
      </c>
      <c r="BE6" s="22">
        <f>IF(BE7="",NA(),BE7)</f>
        <v>415.26</v>
      </c>
      <c r="BF6" s="22">
        <f t="shared" ref="BF6:BN6" si="7">IF(BF7="",NA(),BF7)</f>
        <v>428.11</v>
      </c>
      <c r="BG6" s="22">
        <f t="shared" si="7"/>
        <v>449.77</v>
      </c>
      <c r="BH6" s="22">
        <f t="shared" si="7"/>
        <v>437.93</v>
      </c>
      <c r="BI6" s="22">
        <f t="shared" si="7"/>
        <v>485.11</v>
      </c>
      <c r="BJ6" s="22">
        <f t="shared" si="7"/>
        <v>370.12</v>
      </c>
      <c r="BK6" s="22">
        <f t="shared" si="7"/>
        <v>371.65</v>
      </c>
      <c r="BL6" s="22">
        <f t="shared" si="7"/>
        <v>397.1</v>
      </c>
      <c r="BM6" s="22">
        <f t="shared" si="7"/>
        <v>379.91</v>
      </c>
      <c r="BN6" s="22">
        <f t="shared" si="7"/>
        <v>386.61</v>
      </c>
      <c r="BO6" s="21" t="str">
        <f>IF(BO7="","",IF(BO7="-","【-】","【"&amp;SUBSTITUTE(TEXT(BO7,"#,##0.00"),"-","△")&amp;"】"))</f>
        <v>【268.07】</v>
      </c>
      <c r="BP6" s="22">
        <f>IF(BP7="",NA(),BP7)</f>
        <v>106.71</v>
      </c>
      <c r="BQ6" s="22">
        <f t="shared" ref="BQ6:BY6" si="8">IF(BQ7="",NA(),BQ7)</f>
        <v>113.14</v>
      </c>
      <c r="BR6" s="22">
        <f t="shared" si="8"/>
        <v>122.32</v>
      </c>
      <c r="BS6" s="22">
        <f t="shared" si="8"/>
        <v>112.54</v>
      </c>
      <c r="BT6" s="22">
        <f t="shared" si="8"/>
        <v>98.2</v>
      </c>
      <c r="BU6" s="22">
        <f t="shared" si="8"/>
        <v>100.42</v>
      </c>
      <c r="BV6" s="22">
        <f t="shared" si="8"/>
        <v>98.77</v>
      </c>
      <c r="BW6" s="22">
        <f t="shared" si="8"/>
        <v>95.79</v>
      </c>
      <c r="BX6" s="22">
        <f t="shared" si="8"/>
        <v>98.3</v>
      </c>
      <c r="BY6" s="22">
        <f t="shared" si="8"/>
        <v>93.82</v>
      </c>
      <c r="BZ6" s="21" t="str">
        <f>IF(BZ7="","",IF(BZ7="-","【-】","【"&amp;SUBSTITUTE(TEXT(BZ7,"#,##0.00"),"-","△")&amp;"】"))</f>
        <v>【97.47】</v>
      </c>
      <c r="CA6" s="22">
        <f>IF(CA7="",NA(),CA7)</f>
        <v>136.62</v>
      </c>
      <c r="CB6" s="22">
        <f t="shared" ref="CB6:CJ6" si="9">IF(CB7="",NA(),CB7)</f>
        <v>137.94999999999999</v>
      </c>
      <c r="CC6" s="22">
        <f t="shared" si="9"/>
        <v>139.06</v>
      </c>
      <c r="CD6" s="22">
        <f t="shared" si="9"/>
        <v>152.08000000000001</v>
      </c>
      <c r="CE6" s="22">
        <f t="shared" si="9"/>
        <v>160.80000000000001</v>
      </c>
      <c r="CF6" s="22">
        <f t="shared" si="9"/>
        <v>171.67</v>
      </c>
      <c r="CG6" s="22">
        <f t="shared" si="9"/>
        <v>173.67</v>
      </c>
      <c r="CH6" s="22">
        <f t="shared" si="9"/>
        <v>171.13</v>
      </c>
      <c r="CI6" s="22">
        <f t="shared" si="9"/>
        <v>173.7</v>
      </c>
      <c r="CJ6" s="22">
        <f t="shared" si="9"/>
        <v>178.94</v>
      </c>
      <c r="CK6" s="21" t="str">
        <f>IF(CK7="","",IF(CK7="-","【-】","【"&amp;SUBSTITUTE(TEXT(CK7,"#,##0.00"),"-","△")&amp;"】"))</f>
        <v>【174.75】</v>
      </c>
      <c r="CL6" s="22">
        <f>IF(CL7="",NA(),CL7)</f>
        <v>76.599999999999994</v>
      </c>
      <c r="CM6" s="22">
        <f t="shared" ref="CM6:CU6" si="10">IF(CM7="",NA(),CM7)</f>
        <v>76.959999999999994</v>
      </c>
      <c r="CN6" s="22">
        <f t="shared" si="10"/>
        <v>77.38</v>
      </c>
      <c r="CO6" s="22">
        <f t="shared" si="10"/>
        <v>76.08</v>
      </c>
      <c r="CP6" s="22">
        <f t="shared" si="10"/>
        <v>75.2</v>
      </c>
      <c r="CQ6" s="22">
        <f t="shared" si="10"/>
        <v>59.74</v>
      </c>
      <c r="CR6" s="22">
        <f t="shared" si="10"/>
        <v>59.67</v>
      </c>
      <c r="CS6" s="22">
        <f t="shared" si="10"/>
        <v>60.12</v>
      </c>
      <c r="CT6" s="22">
        <f t="shared" si="10"/>
        <v>60.34</v>
      </c>
      <c r="CU6" s="22">
        <f t="shared" si="10"/>
        <v>59.54</v>
      </c>
      <c r="CV6" s="21" t="str">
        <f>IF(CV7="","",IF(CV7="-","【-】","【"&amp;SUBSTITUTE(TEXT(CV7,"#,##0.00"),"-","△")&amp;"】"))</f>
        <v>【59.97】</v>
      </c>
      <c r="CW6" s="22">
        <f>IF(CW7="",NA(),CW7)</f>
        <v>81.8</v>
      </c>
      <c r="CX6" s="22">
        <f t="shared" ref="CX6:DF6" si="11">IF(CX7="",NA(),CX7)</f>
        <v>81.8</v>
      </c>
      <c r="CY6" s="22">
        <f t="shared" si="11"/>
        <v>81.900000000000006</v>
      </c>
      <c r="CZ6" s="22">
        <f t="shared" si="11"/>
        <v>82.1</v>
      </c>
      <c r="DA6" s="22">
        <f t="shared" si="11"/>
        <v>82.1</v>
      </c>
      <c r="DB6" s="22">
        <f t="shared" si="11"/>
        <v>84.8</v>
      </c>
      <c r="DC6" s="22">
        <f t="shared" si="11"/>
        <v>84.6</v>
      </c>
      <c r="DD6" s="22">
        <f t="shared" si="11"/>
        <v>84.24</v>
      </c>
      <c r="DE6" s="22">
        <f t="shared" si="11"/>
        <v>84.19</v>
      </c>
      <c r="DF6" s="22">
        <f t="shared" si="11"/>
        <v>83.93</v>
      </c>
      <c r="DG6" s="21" t="str">
        <f>IF(DG7="","",IF(DG7="-","【-】","【"&amp;SUBSTITUTE(TEXT(DG7,"#,##0.00"),"-","△")&amp;"】"))</f>
        <v>【89.76】</v>
      </c>
      <c r="DH6" s="22">
        <f>IF(DH7="",NA(),DH7)</f>
        <v>45.92</v>
      </c>
      <c r="DI6" s="22">
        <f t="shared" ref="DI6:DQ6" si="12">IF(DI7="",NA(),DI7)</f>
        <v>47.04</v>
      </c>
      <c r="DJ6" s="22">
        <f t="shared" si="12"/>
        <v>42.62</v>
      </c>
      <c r="DK6" s="22">
        <f t="shared" si="12"/>
        <v>43.68</v>
      </c>
      <c r="DL6" s="22">
        <f t="shared" si="12"/>
        <v>44.3</v>
      </c>
      <c r="DM6" s="22">
        <f t="shared" si="12"/>
        <v>47.66</v>
      </c>
      <c r="DN6" s="22">
        <f t="shared" si="12"/>
        <v>48.17</v>
      </c>
      <c r="DO6" s="22">
        <f t="shared" si="12"/>
        <v>48.83</v>
      </c>
      <c r="DP6" s="22">
        <f t="shared" si="12"/>
        <v>49.96</v>
      </c>
      <c r="DQ6" s="22">
        <f t="shared" si="12"/>
        <v>50.82</v>
      </c>
      <c r="DR6" s="21" t="str">
        <f>IF(DR7="","",IF(DR7="-","【-】","【"&amp;SUBSTITUTE(TEXT(DR7,"#,##0.00"),"-","△")&amp;"】"))</f>
        <v>【51.51】</v>
      </c>
      <c r="DS6" s="22">
        <f>IF(DS7="",NA(),DS7)</f>
        <v>29.56</v>
      </c>
      <c r="DT6" s="22">
        <f t="shared" ref="DT6:EB6" si="13">IF(DT7="",NA(),DT7)</f>
        <v>29.67</v>
      </c>
      <c r="DU6" s="22">
        <f t="shared" si="13"/>
        <v>33.409999999999997</v>
      </c>
      <c r="DV6" s="22">
        <f t="shared" si="13"/>
        <v>33.49</v>
      </c>
      <c r="DW6" s="22">
        <f t="shared" si="13"/>
        <v>32.47</v>
      </c>
      <c r="DX6" s="22">
        <f t="shared" si="13"/>
        <v>15.1</v>
      </c>
      <c r="DY6" s="22">
        <f t="shared" si="13"/>
        <v>17.12</v>
      </c>
      <c r="DZ6" s="22">
        <f t="shared" si="13"/>
        <v>18.18</v>
      </c>
      <c r="EA6" s="22">
        <f t="shared" si="13"/>
        <v>19.32</v>
      </c>
      <c r="EB6" s="22">
        <f t="shared" si="13"/>
        <v>21.16</v>
      </c>
      <c r="EC6" s="21" t="str">
        <f>IF(EC7="","",IF(EC7="-","【-】","【"&amp;SUBSTITUTE(TEXT(EC7,"#,##0.00"),"-","△")&amp;"】"))</f>
        <v>【23.75】</v>
      </c>
      <c r="ED6" s="22">
        <f>IF(ED7="",NA(),ED7)</f>
        <v>0.69</v>
      </c>
      <c r="EE6" s="22">
        <f t="shared" ref="EE6:EM6" si="14">IF(EE7="",NA(),EE7)</f>
        <v>0.83</v>
      </c>
      <c r="EF6" s="22">
        <f t="shared" si="14"/>
        <v>1.29</v>
      </c>
      <c r="EG6" s="22">
        <f t="shared" si="14"/>
        <v>0.81</v>
      </c>
      <c r="EH6" s="22">
        <f t="shared" si="14"/>
        <v>0.84</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x14ac:dyDescent="0.15">
      <c r="A7" s="15"/>
      <c r="B7" s="24">
        <v>2022</v>
      </c>
      <c r="C7" s="24">
        <v>22071</v>
      </c>
      <c r="D7" s="24">
        <v>46</v>
      </c>
      <c r="E7" s="24">
        <v>1</v>
      </c>
      <c r="F7" s="24">
        <v>0</v>
      </c>
      <c r="G7" s="24">
        <v>1</v>
      </c>
      <c r="H7" s="24" t="s">
        <v>93</v>
      </c>
      <c r="I7" s="24" t="s">
        <v>94</v>
      </c>
      <c r="J7" s="24" t="s">
        <v>95</v>
      </c>
      <c r="K7" s="24" t="s">
        <v>96</v>
      </c>
      <c r="L7" s="24" t="s">
        <v>97</v>
      </c>
      <c r="M7" s="24" t="s">
        <v>98</v>
      </c>
      <c r="N7" s="25" t="s">
        <v>99</v>
      </c>
      <c r="O7" s="25">
        <v>74.12</v>
      </c>
      <c r="P7" s="25">
        <v>100</v>
      </c>
      <c r="Q7" s="25">
        <v>3080</v>
      </c>
      <c r="R7" s="25">
        <v>38274</v>
      </c>
      <c r="S7" s="25">
        <v>119.39</v>
      </c>
      <c r="T7" s="25">
        <v>320.58</v>
      </c>
      <c r="U7" s="25">
        <v>37628</v>
      </c>
      <c r="V7" s="25">
        <v>119.87</v>
      </c>
      <c r="W7" s="25">
        <v>313.91000000000003</v>
      </c>
      <c r="X7" s="25">
        <v>111.31</v>
      </c>
      <c r="Y7" s="25">
        <v>116.27</v>
      </c>
      <c r="Z7" s="25">
        <v>124.97</v>
      </c>
      <c r="AA7" s="25">
        <v>118.48</v>
      </c>
      <c r="AB7" s="25">
        <v>115.47</v>
      </c>
      <c r="AC7" s="25">
        <v>110.66</v>
      </c>
      <c r="AD7" s="25">
        <v>109.01</v>
      </c>
      <c r="AE7" s="25">
        <v>108.83</v>
      </c>
      <c r="AF7" s="25">
        <v>109.23</v>
      </c>
      <c r="AG7" s="25">
        <v>108.04</v>
      </c>
      <c r="AH7" s="25">
        <v>108.7</v>
      </c>
      <c r="AI7" s="25">
        <v>0</v>
      </c>
      <c r="AJ7" s="25">
        <v>0</v>
      </c>
      <c r="AK7" s="25">
        <v>0</v>
      </c>
      <c r="AL7" s="25">
        <v>0</v>
      </c>
      <c r="AM7" s="25">
        <v>0</v>
      </c>
      <c r="AN7" s="25">
        <v>2.74</v>
      </c>
      <c r="AO7" s="25">
        <v>3.7</v>
      </c>
      <c r="AP7" s="25">
        <v>4.34</v>
      </c>
      <c r="AQ7" s="25">
        <v>4.6900000000000004</v>
      </c>
      <c r="AR7" s="25">
        <v>4.72</v>
      </c>
      <c r="AS7" s="25">
        <v>1.34</v>
      </c>
      <c r="AT7" s="25">
        <v>239.03</v>
      </c>
      <c r="AU7" s="25">
        <v>365.32</v>
      </c>
      <c r="AV7" s="25">
        <v>291.23</v>
      </c>
      <c r="AW7" s="25">
        <v>244.13</v>
      </c>
      <c r="AX7" s="25">
        <v>313.06</v>
      </c>
      <c r="AY7" s="25">
        <v>366.03</v>
      </c>
      <c r="AZ7" s="25">
        <v>365.18</v>
      </c>
      <c r="BA7" s="25">
        <v>327.77</v>
      </c>
      <c r="BB7" s="25">
        <v>338.02</v>
      </c>
      <c r="BC7" s="25">
        <v>345.94</v>
      </c>
      <c r="BD7" s="25">
        <v>252.29</v>
      </c>
      <c r="BE7" s="25">
        <v>415.26</v>
      </c>
      <c r="BF7" s="25">
        <v>428.11</v>
      </c>
      <c r="BG7" s="25">
        <v>449.77</v>
      </c>
      <c r="BH7" s="25">
        <v>437.93</v>
      </c>
      <c r="BI7" s="25">
        <v>485.11</v>
      </c>
      <c r="BJ7" s="25">
        <v>370.12</v>
      </c>
      <c r="BK7" s="25">
        <v>371.65</v>
      </c>
      <c r="BL7" s="25">
        <v>397.1</v>
      </c>
      <c r="BM7" s="25">
        <v>379.91</v>
      </c>
      <c r="BN7" s="25">
        <v>386.61</v>
      </c>
      <c r="BO7" s="25">
        <v>268.07</v>
      </c>
      <c r="BP7" s="25">
        <v>106.71</v>
      </c>
      <c r="BQ7" s="25">
        <v>113.14</v>
      </c>
      <c r="BR7" s="25">
        <v>122.32</v>
      </c>
      <c r="BS7" s="25">
        <v>112.54</v>
      </c>
      <c r="BT7" s="25">
        <v>98.2</v>
      </c>
      <c r="BU7" s="25">
        <v>100.42</v>
      </c>
      <c r="BV7" s="25">
        <v>98.77</v>
      </c>
      <c r="BW7" s="25">
        <v>95.79</v>
      </c>
      <c r="BX7" s="25">
        <v>98.3</v>
      </c>
      <c r="BY7" s="25">
        <v>93.82</v>
      </c>
      <c r="BZ7" s="25">
        <v>97.47</v>
      </c>
      <c r="CA7" s="25">
        <v>136.62</v>
      </c>
      <c r="CB7" s="25">
        <v>137.94999999999999</v>
      </c>
      <c r="CC7" s="25">
        <v>139.06</v>
      </c>
      <c r="CD7" s="25">
        <v>152.08000000000001</v>
      </c>
      <c r="CE7" s="25">
        <v>160.80000000000001</v>
      </c>
      <c r="CF7" s="25">
        <v>171.67</v>
      </c>
      <c r="CG7" s="25">
        <v>173.67</v>
      </c>
      <c r="CH7" s="25">
        <v>171.13</v>
      </c>
      <c r="CI7" s="25">
        <v>173.7</v>
      </c>
      <c r="CJ7" s="25">
        <v>178.94</v>
      </c>
      <c r="CK7" s="25">
        <v>174.75</v>
      </c>
      <c r="CL7" s="25">
        <v>76.599999999999994</v>
      </c>
      <c r="CM7" s="25">
        <v>76.959999999999994</v>
      </c>
      <c r="CN7" s="25">
        <v>77.38</v>
      </c>
      <c r="CO7" s="25">
        <v>76.08</v>
      </c>
      <c r="CP7" s="25">
        <v>75.2</v>
      </c>
      <c r="CQ7" s="25">
        <v>59.74</v>
      </c>
      <c r="CR7" s="25">
        <v>59.67</v>
      </c>
      <c r="CS7" s="25">
        <v>60.12</v>
      </c>
      <c r="CT7" s="25">
        <v>60.34</v>
      </c>
      <c r="CU7" s="25">
        <v>59.54</v>
      </c>
      <c r="CV7" s="25">
        <v>59.97</v>
      </c>
      <c r="CW7" s="25">
        <v>81.8</v>
      </c>
      <c r="CX7" s="25">
        <v>81.8</v>
      </c>
      <c r="CY7" s="25">
        <v>81.900000000000006</v>
      </c>
      <c r="CZ7" s="25">
        <v>82.1</v>
      </c>
      <c r="DA7" s="25">
        <v>82.1</v>
      </c>
      <c r="DB7" s="25">
        <v>84.8</v>
      </c>
      <c r="DC7" s="25">
        <v>84.6</v>
      </c>
      <c r="DD7" s="25">
        <v>84.24</v>
      </c>
      <c r="DE7" s="25">
        <v>84.19</v>
      </c>
      <c r="DF7" s="25">
        <v>83.93</v>
      </c>
      <c r="DG7" s="25">
        <v>89.76</v>
      </c>
      <c r="DH7" s="25">
        <v>45.92</v>
      </c>
      <c r="DI7" s="25">
        <v>47.04</v>
      </c>
      <c r="DJ7" s="25">
        <v>42.62</v>
      </c>
      <c r="DK7" s="25">
        <v>43.68</v>
      </c>
      <c r="DL7" s="25">
        <v>44.3</v>
      </c>
      <c r="DM7" s="25">
        <v>47.66</v>
      </c>
      <c r="DN7" s="25">
        <v>48.17</v>
      </c>
      <c r="DO7" s="25">
        <v>48.83</v>
      </c>
      <c r="DP7" s="25">
        <v>49.96</v>
      </c>
      <c r="DQ7" s="25">
        <v>50.82</v>
      </c>
      <c r="DR7" s="25">
        <v>51.51</v>
      </c>
      <c r="DS7" s="25">
        <v>29.56</v>
      </c>
      <c r="DT7" s="25">
        <v>29.67</v>
      </c>
      <c r="DU7" s="25">
        <v>33.409999999999997</v>
      </c>
      <c r="DV7" s="25">
        <v>33.49</v>
      </c>
      <c r="DW7" s="25">
        <v>32.47</v>
      </c>
      <c r="DX7" s="25">
        <v>15.1</v>
      </c>
      <c r="DY7" s="25">
        <v>17.12</v>
      </c>
      <c r="DZ7" s="25">
        <v>18.18</v>
      </c>
      <c r="EA7" s="25">
        <v>19.32</v>
      </c>
      <c r="EB7" s="25">
        <v>21.16</v>
      </c>
      <c r="EC7" s="25">
        <v>23.75</v>
      </c>
      <c r="ED7" s="25">
        <v>0.69</v>
      </c>
      <c r="EE7" s="25">
        <v>0.83</v>
      </c>
      <c r="EF7" s="25">
        <v>1.29</v>
      </c>
      <c r="EG7" s="25">
        <v>0.81</v>
      </c>
      <c r="EH7" s="25">
        <v>0.84</v>
      </c>
      <c r="EI7" s="25">
        <v>0.57999999999999996</v>
      </c>
      <c r="EJ7" s="25">
        <v>0.54</v>
      </c>
      <c r="EK7" s="25">
        <v>0.56999999999999995</v>
      </c>
      <c r="EL7" s="25">
        <v>0.52</v>
      </c>
      <c r="EM7" s="25">
        <v>0.48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sui220802user</cp:lastModifiedBy>
  <cp:lastPrinted>2024-01-23T02:31:54Z</cp:lastPrinted>
  <dcterms:created xsi:type="dcterms:W3CDTF">2023-12-05T00:47:48Z</dcterms:created>
  <dcterms:modified xsi:type="dcterms:W3CDTF">2024-01-23T02:38:43Z</dcterms:modified>
  <cp:category/>
</cp:coreProperties>
</file>