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kuro-ad.local\share$\上下水道課\6304_経理係\02 下水道事業\　調査回答\01月　経営比較分析表\R05（R04決算）\作成用\提出用\"/>
    </mc:Choice>
  </mc:AlternateContent>
  <xr:revisionPtr revIDLastSave="0" documentId="13_ncr:1_{B3A2F078-5033-4051-8FEB-46EC6C32C243}" xr6:coauthVersionLast="36" xr6:coauthVersionMax="36" xr10:uidLastSave="{00000000-0000-0000-0000-000000000000}"/>
  <workbookProtection workbookAlgorithmName="SHA-512" workbookHashValue="RClW3jOYN4vCZCiHHPVaJjOiQ3zVwdrGThSZORu6F6UfE0M6HPhGQqUtpxKWVNjq3egwBAnmYulLF7ruVmQpcA==" workbookSaltValue="e/y8kbpT2OEGZqQKwv0pYQ==" workbookSpinCount="100000" lockStructure="1"/>
  <bookViews>
    <workbookView xWindow="0" yWindow="0" windowWidth="20865" windowHeight="86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O6" i="5"/>
  <c r="N6" i="5"/>
  <c r="B10" i="4" s="1"/>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BB10" i="4"/>
  <c r="W10" i="4"/>
  <c r="P10" i="4"/>
  <c r="I10" i="4"/>
  <c r="BB8" i="4"/>
  <c r="AD8" i="4"/>
  <c r="B8" i="4"/>
  <c r="B6" i="4"/>
</calcChain>
</file>

<file path=xl/sharedStrings.xml><?xml version="1.0" encoding="utf-8"?>
<sst xmlns="http://schemas.openxmlformats.org/spreadsheetml/2006/main" count="236" uniqueCount="117">
  <si>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</si>
  <si>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</si>
  <si>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</si>
  <si>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</si>
  <si>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</si>
  <si>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</si>
  <si>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</si>
  <si>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</si>
  <si>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</si>
  <si>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</si>
  <si>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</si>
  <si>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</si>
  <si>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</si>
  <si>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</si>
  <si>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</si>
  <si>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</si>
  <si>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</si>
  <si>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</si>
  <si>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</si>
  <si>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</si>
  <si>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</si>
  <si>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</si>
  <si>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</si>
  <si>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</si>
  <si>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</si>
  <si>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</si>
  <si>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</si>
  <si>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</si>
  <si>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</si>
  <si>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</si>
  <si>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</si>
  <si>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</si>
  <si>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</si>
  <si>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</si>
  <si>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</si>
  <si>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</si>
  <si>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</si>
  <si>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</si>
  <si>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</si>
  <si>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</si>
  <si>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</si>
  <si>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</si>
  <si>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</si>
  <si>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</si>
  <si>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</si>
  <si>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</si>
  <si>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</si>
  <si>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</si>
  <si>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</si>
  <si>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</si>
  <si>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</si>
  <si>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</si>
  <si>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</si>
  <si>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</si>
  <si>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</si>
  <si>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</si>
  <si>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</si>
  <si>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</si>
  <si>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</si>
  <si>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</si>
  <si>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</si>
  <si>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</si>
  <si>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</si>
  <si>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</si>
  <si>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</si>
  <si>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</si>
  <si>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</si>
  <si>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</si>
  <si>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</si>
  <si>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</si>
  <si>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</si>
  <si>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</si>
  <si>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</si>
  <si>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</si>
  <si>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</si>
  <si>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</si>
  <si>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</si>
  <si>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</si>
  <si>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</si>
  <si>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</si>
  <si>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</si>
  <si>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</si>
  <si>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</si>
  <si>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</si>
  <si>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</si>
  <si>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</si>
  <si>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</si>
  <si>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</si>
  <si>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</si>
  <si>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</si>
  <si>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</si>
  <si>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</si>
  <si>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</si>
  <si>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</si>
  <si>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</si>
  <si>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</si>
  <si>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黒石市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</si>
  <si>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</si>
  <si>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</si>
  <si>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</si>
  <si>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</si>
  <si>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</si>
  <si>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</si>
  <si>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</si>
  <si>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</si>
  <si>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</si>
  <si>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</si>
  <si>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</si>
  <si>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</si>
  <si>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</si>
  <si>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</si>
  <si>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</si>
  <si>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</si>
  <si>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</si>
  <si>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当市の下水道は平成元年度から一部供用開始している。管渠等は法定耐用年数までには至っていないため管渠老朽化率は0となっている。
　しかし、有形固定資産減価償却率は類似団体平均と比べて高くなっており、老朽化は徐々に進行している。また、近年は経年劣化による破損等で機械・設備の修繕も行っている。
　今後は、未整備区域の整備と並行して施設・設備や管渠の更生工事、老朽管の更新等も必要となってくるため、ストックマネジメント計画の策定等により、より効率的な運営を進めなくてはならない。</t>
    <phoneticPr fontId="4"/>
  </si>
  <si>
    <t>　平成24年度以降は経営健全化により収支は黒字となっており、累積欠損の解消に努めている。
　しかし、今後は未整備地区への管渠の整備と並行して、経年劣化により破損した管渠や機械・設備の修繕のほか、長寿命化や老朽管の更新等も進めていかなければならないことが課題となる。
　また、企業債償還の負担も今後数年にわたり厳しい状況が続くため、一般会計からの多額の補助を受けなければならず、使用料の見直しや経費節減など一層の経営状況の改善の努力が必要である。</t>
    <phoneticPr fontId="4"/>
  </si>
  <si>
    <t>　当市は、平成７年度頃からの事業拡大に係る企業債償還金の増加と一般会計繰入金の不足等により、多額の純損失が発生し、累積欠損金と資金不足額が増加した。そのため、経営健全化計画及び資金不足等解消計画に従い経営改善を行い、平成27年度で単年度の資金不足を解消した。しかし、まだ多額の累積欠損金が残っている。
　令和4年度の各指標を見ると、次のとおりとなっている。
①経常収支比率…一般会計補助金の減、流域下水道維持管理負担金の増などにより前年度から減少し、100％をわずかに下回った。
②累積欠損金比率…徐々に減少しているものの、類似団体平均値と比べて極めて高い。
③流動比率…現金・預金の増及び建設改良費の財源に充てるための企業債の減により前年度から増加。
④企業債残高対事業規模比率…企業債残高の減により前年度から減少。
⑤経費回収率…前年度同様おおむね100％前後。
⑥汚水処理原価…前年度から横ばいで、類似団体平均値と比べて高い。
⑦施設利用率…該当なし。
⑧水洗化率…前年度からわずかに減少し、類似団体平均値と比べて低い。
　今後は収支を改善し利益を増大させることで、累積欠損金の解消を促進するとともに、水洗化率の向上を図る必要がある。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</si>
</sst>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0.56000000000000005</c:v>
                </c:pt>
                <c:pt idx="1">
                  <c:v>0.05</c:v>
                </c:pt>
                <c:pt idx="2">
                  <c:v>0.03</c:v>
                </c:pt>
                <c:pt idx="3">
                  <c:v>0.03</c:v>
                </c:pt>
                <c:pt idx="4" formatCode="#,##0.00;&quot;△&quot;#,##0.00">
                  <c:v>0</c:v>
                </c:pt>
              </c:numCache>
            </c:numRef>
          </c:val>
          <c:extLst>
            <c:ext xmlns:c16="http://schemas.microsoft.com/office/drawing/2014/chart" uri="{C3380CC4-5D6E-409C-BE32-E72D297353CC}">
              <c16:uniqueId val="{00000000-D1A5-4304-B3F0-908EB96CF20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0.17</c:v>
                </c:pt>
                <c:pt idx="2">
                  <c:v>0.15</c:v>
                </c:pt>
                <c:pt idx="3">
                  <c:v>0.15</c:v>
                </c:pt>
                <c:pt idx="4">
                  <c:v>0.12</c:v>
                </c:pt>
              </c:numCache>
            </c:numRef>
          </c:val>
          <c:smooth val="0"/>
          <c:extLst>
            <c:ext xmlns:c16="http://schemas.microsoft.com/office/drawing/2014/chart" uri="{C3380CC4-5D6E-409C-BE32-E72D297353CC}">
              <c16:uniqueId val="{00000001-D1A5-4304-B3F0-908EB96CF20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21-4CE4-88CB-C15C08DB585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57.42</c:v>
                </c:pt>
                <c:pt idx="2">
                  <c:v>56.72</c:v>
                </c:pt>
                <c:pt idx="3">
                  <c:v>56.43</c:v>
                </c:pt>
                <c:pt idx="4">
                  <c:v>55.82</c:v>
                </c:pt>
              </c:numCache>
            </c:numRef>
          </c:val>
          <c:smooth val="0"/>
          <c:extLst>
            <c:ext xmlns:c16="http://schemas.microsoft.com/office/drawing/2014/chart" uri="{C3380CC4-5D6E-409C-BE32-E72D297353CC}">
              <c16:uniqueId val="{00000001-AC21-4CE4-88CB-C15C08DB585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92.91</c:v>
                </c:pt>
                <c:pt idx="1">
                  <c:v>84.91</c:v>
                </c:pt>
                <c:pt idx="2">
                  <c:v>85.12</c:v>
                </c:pt>
                <c:pt idx="3">
                  <c:v>85.11</c:v>
                </c:pt>
                <c:pt idx="4">
                  <c:v>83.91</c:v>
                </c:pt>
              </c:numCache>
            </c:numRef>
          </c:val>
          <c:extLst>
            <c:ext xmlns:c16="http://schemas.microsoft.com/office/drawing/2014/chart" uri="{C3380CC4-5D6E-409C-BE32-E72D297353CC}">
              <c16:uniqueId val="{00000000-69F3-4B5E-8F5F-F232F76C889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90.42</c:v>
                </c:pt>
                <c:pt idx="2">
                  <c:v>90.72</c:v>
                </c:pt>
                <c:pt idx="3">
                  <c:v>91.07</c:v>
                </c:pt>
                <c:pt idx="4">
                  <c:v>90.67</c:v>
                </c:pt>
              </c:numCache>
            </c:numRef>
          </c:val>
          <c:smooth val="0"/>
          <c:extLst>
            <c:ext xmlns:c16="http://schemas.microsoft.com/office/drawing/2014/chart" uri="{C3380CC4-5D6E-409C-BE32-E72D297353CC}">
              <c16:uniqueId val="{00000001-69F3-4B5E-8F5F-F232F76C889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111.43</c:v>
                </c:pt>
                <c:pt idx="1">
                  <c:v>109.3</c:v>
                </c:pt>
                <c:pt idx="2">
                  <c:v>102.76</c:v>
                </c:pt>
                <c:pt idx="3">
                  <c:v>99.42</c:v>
                </c:pt>
                <c:pt idx="4">
                  <c:v>97.46</c:v>
                </c:pt>
              </c:numCache>
            </c:numRef>
          </c:val>
          <c:extLst>
            <c:ext xmlns:c16="http://schemas.microsoft.com/office/drawing/2014/chart" uri="{C3380CC4-5D6E-409C-BE32-E72D297353CC}">
              <c16:uniqueId val="{00000000-D5C9-4D1E-ACD4-1A46BAF05E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104.14</c:v>
                </c:pt>
                <c:pt idx="1">
                  <c:v>106.81</c:v>
                </c:pt>
                <c:pt idx="2">
                  <c:v>106.5</c:v>
                </c:pt>
                <c:pt idx="3">
                  <c:v>106.22</c:v>
                </c:pt>
                <c:pt idx="4">
                  <c:v>107.01</c:v>
                </c:pt>
              </c:numCache>
            </c:numRef>
          </c:val>
          <c:smooth val="0"/>
          <c:extLst>
            <c:ext xmlns:c16="http://schemas.microsoft.com/office/drawing/2014/chart" uri="{C3380CC4-5D6E-409C-BE32-E72D297353CC}">
              <c16:uniqueId val="{00000001-D5C9-4D1E-ACD4-1A46BAF05E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37.299999999999997</c:v>
                </c:pt>
                <c:pt idx="1">
                  <c:v>39</c:v>
                </c:pt>
                <c:pt idx="2">
                  <c:v>40.659999999999997</c:v>
                </c:pt>
                <c:pt idx="3">
                  <c:v>42.33</c:v>
                </c:pt>
                <c:pt idx="4">
                  <c:v>44.01</c:v>
                </c:pt>
              </c:numCache>
            </c:numRef>
          </c:val>
          <c:extLst>
            <c:ext xmlns:c16="http://schemas.microsoft.com/office/drawing/2014/chart" uri="{C3380CC4-5D6E-409C-BE32-E72D297353CC}">
              <c16:uniqueId val="{00000000-A86B-4255-96A0-0658F9CAAB4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15.95</c:v>
                </c:pt>
                <c:pt idx="1">
                  <c:v>29.23</c:v>
                </c:pt>
                <c:pt idx="2">
                  <c:v>20.78</c:v>
                </c:pt>
                <c:pt idx="3">
                  <c:v>23.54</c:v>
                </c:pt>
                <c:pt idx="4">
                  <c:v>25.86</c:v>
                </c:pt>
              </c:numCache>
            </c:numRef>
          </c:val>
          <c:smooth val="0"/>
          <c:extLst>
            <c:ext xmlns:c16="http://schemas.microsoft.com/office/drawing/2014/chart" uri="{C3380CC4-5D6E-409C-BE32-E72D297353CC}">
              <c16:uniqueId val="{00000001-A86B-4255-96A0-0658F9CAAB4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FC-4D9C-BFED-1E1CD46C274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1.37</c:v>
                </c:pt>
                <c:pt idx="2">
                  <c:v>1.34</c:v>
                </c:pt>
                <c:pt idx="3">
                  <c:v>1.5</c:v>
                </c:pt>
                <c:pt idx="4">
                  <c:v>1.4</c:v>
                </c:pt>
              </c:numCache>
            </c:numRef>
          </c:val>
          <c:smooth val="0"/>
          <c:extLst>
            <c:ext xmlns:c16="http://schemas.microsoft.com/office/drawing/2014/chart" uri="{C3380CC4-5D6E-409C-BE32-E72D297353CC}">
              <c16:uniqueId val="{00000001-75FC-4D9C-BFED-1E1CD46C274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410.18</c:v>
                </c:pt>
                <c:pt idx="1">
                  <c:v>372.51</c:v>
                </c:pt>
                <c:pt idx="2">
                  <c:v>340.64</c:v>
                </c:pt>
                <c:pt idx="3">
                  <c:v>311.87</c:v>
                </c:pt>
                <c:pt idx="4">
                  <c:v>284.41000000000003</c:v>
                </c:pt>
              </c:numCache>
            </c:numRef>
          </c:val>
          <c:extLst>
            <c:ext xmlns:c16="http://schemas.microsoft.com/office/drawing/2014/chart" uri="{C3380CC4-5D6E-409C-BE32-E72D297353CC}">
              <c16:uniqueId val="{00000000-1DD6-486B-9725-42C3756F282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73.180000000000007</c:v>
                </c:pt>
                <c:pt idx="1">
                  <c:v>34.4</c:v>
                </c:pt>
                <c:pt idx="2">
                  <c:v>18.36</c:v>
                </c:pt>
                <c:pt idx="3">
                  <c:v>18.010000000000002</c:v>
                </c:pt>
                <c:pt idx="4">
                  <c:v>23.86</c:v>
                </c:pt>
              </c:numCache>
            </c:numRef>
          </c:val>
          <c:smooth val="0"/>
          <c:extLst>
            <c:ext xmlns:c16="http://schemas.microsoft.com/office/drawing/2014/chart" uri="{C3380CC4-5D6E-409C-BE32-E72D297353CC}">
              <c16:uniqueId val="{00000001-1DD6-486B-9725-42C3756F282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48.15</c:v>
                </c:pt>
                <c:pt idx="1">
                  <c:v>52.25</c:v>
                </c:pt>
                <c:pt idx="2">
                  <c:v>55.8</c:v>
                </c:pt>
                <c:pt idx="3">
                  <c:v>58.19</c:v>
                </c:pt>
                <c:pt idx="4">
                  <c:v>66.099999999999994</c:v>
                </c:pt>
              </c:numCache>
            </c:numRef>
          </c:val>
          <c:extLst>
            <c:ext xmlns:c16="http://schemas.microsoft.com/office/drawing/2014/chart" uri="{C3380CC4-5D6E-409C-BE32-E72D297353CC}">
              <c16:uniqueId val="{00000000-B3BB-45AD-997C-026EF53A351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52.32</c:v>
                </c:pt>
                <c:pt idx="1">
                  <c:v>68.17</c:v>
                </c:pt>
                <c:pt idx="2">
                  <c:v>55.6</c:v>
                </c:pt>
                <c:pt idx="3">
                  <c:v>59.4</c:v>
                </c:pt>
                <c:pt idx="4">
                  <c:v>68.27</c:v>
                </c:pt>
              </c:numCache>
            </c:numRef>
          </c:val>
          <c:smooth val="0"/>
          <c:extLst>
            <c:ext xmlns:c16="http://schemas.microsoft.com/office/drawing/2014/chart" uri="{C3380CC4-5D6E-409C-BE32-E72D297353CC}">
              <c16:uniqueId val="{00000001-B3BB-45AD-997C-026EF53A351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792.96</c:v>
                </c:pt>
                <c:pt idx="1">
                  <c:v>765.91</c:v>
                </c:pt>
                <c:pt idx="2">
                  <c:v>739.57</c:v>
                </c:pt>
                <c:pt idx="3">
                  <c:v>698.57</c:v>
                </c:pt>
                <c:pt idx="4">
                  <c:v>653.85</c:v>
                </c:pt>
              </c:numCache>
            </c:numRef>
          </c:val>
          <c:extLst>
            <c:ext xmlns:c16="http://schemas.microsoft.com/office/drawing/2014/chart" uri="{C3380CC4-5D6E-409C-BE32-E72D297353CC}">
              <c16:uniqueId val="{00000000-D3E5-4868-AD57-9BC73C67A87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789.44</c:v>
                </c:pt>
                <c:pt idx="2">
                  <c:v>789.08</c:v>
                </c:pt>
                <c:pt idx="3">
                  <c:v>747.84</c:v>
                </c:pt>
                <c:pt idx="4">
                  <c:v>804.98</c:v>
                </c:pt>
              </c:numCache>
            </c:numRef>
          </c:val>
          <c:smooth val="0"/>
          <c:extLst>
            <c:ext xmlns:c16="http://schemas.microsoft.com/office/drawing/2014/chart" uri="{C3380CC4-5D6E-409C-BE32-E72D297353CC}">
              <c16:uniqueId val="{00000001-D3E5-4868-AD57-9BC73C67A87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191.05</c:v>
                </c:pt>
                <c:pt idx="1">
                  <c:v>100.11</c:v>
                </c:pt>
                <c:pt idx="2">
                  <c:v>98.78</c:v>
                </c:pt>
                <c:pt idx="3">
                  <c:v>98.64</c:v>
                </c:pt>
                <c:pt idx="4">
                  <c:v>98.89</c:v>
                </c:pt>
              </c:numCache>
            </c:numRef>
          </c:val>
          <c:extLst>
            <c:ext xmlns:c16="http://schemas.microsoft.com/office/drawing/2014/chart" uri="{C3380CC4-5D6E-409C-BE32-E72D297353CC}">
              <c16:uniqueId val="{00000000-EA77-4AEF-8CE2-CDD771AFCE1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87.29</c:v>
                </c:pt>
                <c:pt idx="2">
                  <c:v>88.25</c:v>
                </c:pt>
                <c:pt idx="3">
                  <c:v>90.17</c:v>
                </c:pt>
                <c:pt idx="4">
                  <c:v>88.71</c:v>
                </c:pt>
              </c:numCache>
            </c:numRef>
          </c:val>
          <c:smooth val="0"/>
          <c:extLst>
            <c:ext xmlns:c16="http://schemas.microsoft.com/office/drawing/2014/chart" uri="{C3380CC4-5D6E-409C-BE32-E72D297353CC}">
              <c16:uniqueId val="{00000001-EA77-4AEF-8CE2-CDD771AFCE1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114.94</c:v>
                </c:pt>
                <c:pt idx="1">
                  <c:v>218.82</c:v>
                </c:pt>
                <c:pt idx="2">
                  <c:v>221.05</c:v>
                </c:pt>
                <c:pt idx="3">
                  <c:v>222.1</c:v>
                </c:pt>
                <c:pt idx="4">
                  <c:v>222.44</c:v>
                </c:pt>
              </c:numCache>
            </c:numRef>
          </c:val>
          <c:extLst>
            <c:ext xmlns:c16="http://schemas.microsoft.com/office/drawing/2014/chart" uri="{C3380CC4-5D6E-409C-BE32-E72D297353CC}">
              <c16:uniqueId val="{00000000-F62C-48BE-9021-DA502887711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176.67</c:v>
                </c:pt>
                <c:pt idx="2">
                  <c:v>176.37</c:v>
                </c:pt>
                <c:pt idx="3">
                  <c:v>173.17</c:v>
                </c:pt>
                <c:pt idx="4">
                  <c:v>174.8</c:v>
                </c:pt>
              </c:numCache>
            </c:numRef>
          </c:val>
          <c:smooth val="0"/>
          <c:extLst>
            <c:ext xmlns:c16="http://schemas.microsoft.com/office/drawing/2014/chart" uri="{C3380CC4-5D6E-409C-BE32-E72D297353CC}">
              <c16:uniqueId val="{00000001-F62C-48BE-9021-DA502887711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23" zoomScale="130" zoomScaleNormal="13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青森県　黒石市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Cc1</v>
      </c>
      <c r="X8" s="35"/>
      <c r="Y8" s="35"/>
      <c r="Z8" s="35"/>
      <c r="AA8" s="35"/>
      <c r="AB8" s="35"/>
      <c r="AC8" s="35"/>
      <c r="AD8" s="36" t="str">
        <f>データ!$M$6</f>
        <v>非設置</v>
      </c>
      <c r="AE8" s="36"/>
      <c r="AF8" s="36"/>
      <c r="AG8" s="36"/>
      <c r="AH8" s="36"/>
      <c r="AI8" s="36"/>
      <c r="AJ8" s="36"/>
      <c r="AK8" s="3"/>
      <c r="AL8" s="37">
        <f>データ!S6</f>
        <v>31557</v>
      </c>
      <c r="AM8" s="37"/>
      <c r="AN8" s="37"/>
      <c r="AO8" s="37"/>
      <c r="AP8" s="37"/>
      <c r="AQ8" s="37"/>
      <c r="AR8" s="37"/>
      <c r="AS8" s="37"/>
      <c r="AT8" s="38">
        <f>データ!T6</f>
        <v>217.05</v>
      </c>
      <c r="AU8" s="38"/>
      <c r="AV8" s="38"/>
      <c r="AW8" s="38"/>
      <c r="AX8" s="38"/>
      <c r="AY8" s="38"/>
      <c r="AZ8" s="38"/>
      <c r="BA8" s="38"/>
      <c r="BB8" s="38">
        <f>データ!U6</f>
        <v>145.38999999999999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43.44</v>
      </c>
      <c r="J10" s="38"/>
      <c r="K10" s="38"/>
      <c r="L10" s="38"/>
      <c r="M10" s="38"/>
      <c r="N10" s="38"/>
      <c r="O10" s="38"/>
      <c r="P10" s="38">
        <f>データ!P6</f>
        <v>57.58</v>
      </c>
      <c r="Q10" s="38"/>
      <c r="R10" s="38"/>
      <c r="S10" s="38"/>
      <c r="T10" s="38"/>
      <c r="U10" s="38"/>
      <c r="V10" s="38"/>
      <c r="W10" s="38">
        <f>データ!Q6</f>
        <v>78.319999999999993</v>
      </c>
      <c r="X10" s="38"/>
      <c r="Y10" s="38"/>
      <c r="Z10" s="38"/>
      <c r="AA10" s="38"/>
      <c r="AB10" s="38"/>
      <c r="AC10" s="38"/>
      <c r="AD10" s="37">
        <f>データ!R6</f>
        <v>4045</v>
      </c>
      <c r="AE10" s="37"/>
      <c r="AF10" s="37"/>
      <c r="AG10" s="37"/>
      <c r="AH10" s="37"/>
      <c r="AI10" s="37"/>
      <c r="AJ10" s="37"/>
      <c r="AK10" s="2"/>
      <c r="AL10" s="37">
        <f>データ!V6</f>
        <v>18071</v>
      </c>
      <c r="AM10" s="37"/>
      <c r="AN10" s="37"/>
      <c r="AO10" s="37"/>
      <c r="AP10" s="37"/>
      <c r="AQ10" s="37"/>
      <c r="AR10" s="37"/>
      <c r="AS10" s="37"/>
      <c r="AT10" s="38">
        <f>データ!W6</f>
        <v>6.18</v>
      </c>
      <c r="AU10" s="38"/>
      <c r="AV10" s="38"/>
      <c r="AW10" s="38"/>
      <c r="AX10" s="38"/>
      <c r="AY10" s="38"/>
      <c r="AZ10" s="38"/>
      <c r="BA10" s="38"/>
      <c r="BB10" s="38">
        <f>データ!X6</f>
        <v>2924.11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DvRYV9uSE6fc7323HUNzGtK2dlKbYv7XwReXPav/T3684LbACgvfgAeoSuz9GkdKk9MtNpZRnw9fW1hbM5EDZw==" saltValue="VXxmwKlZd0vGN/LFFIfY/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22047</v>
      </c>
      <c r="D6" s="19">
        <f t="shared" si="3"/>
        <v>46</v>
      </c>
      <c r="E6" s="19">
        <f t="shared" si="3"/>
        <v>17</v>
      </c>
      <c r="F6" s="19">
        <f t="shared" si="3"/>
        <v>1</v>
      </c>
      <c r="G6" s="19">
        <f t="shared" si="3"/>
        <v>0</v>
      </c>
      <c r="H6" s="19" t="str">
        <f t="shared" si="3"/>
        <v>青森県　黒石市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43.44</v>
      </c>
      <c r="P6" s="20">
        <f t="shared" si="3"/>
        <v>57.58</v>
      </c>
      <c r="Q6" s="20">
        <f t="shared" si="3"/>
        <v>78.319999999999993</v>
      </c>
      <c r="R6" s="20">
        <f t="shared" si="3"/>
        <v>4045</v>
      </c>
      <c r="S6" s="20">
        <f t="shared" si="3"/>
        <v>31557</v>
      </c>
      <c r="T6" s="20">
        <f t="shared" si="3"/>
        <v>217.05</v>
      </c>
      <c r="U6" s="20">
        <f t="shared" si="3"/>
        <v>145.38999999999999</v>
      </c>
      <c r="V6" s="20">
        <f t="shared" si="3"/>
        <v>18071</v>
      </c>
      <c r="W6" s="20">
        <f t="shared" si="3"/>
        <v>6.18</v>
      </c>
      <c r="X6" s="20">
        <f t="shared" si="3"/>
        <v>2924.11</v>
      </c>
      <c r="Y6" s="21">
        <f>IF(Y7="",NA(),Y7)</f>
        <v>111.43</v>
      </c>
      <c r="Z6" s="21">
        <f t="shared" ref="Z6:AH6" si="4">IF(Z7="",NA(),Z7)</f>
        <v>109.3</v>
      </c>
      <c r="AA6" s="21">
        <f t="shared" si="4"/>
        <v>102.76</v>
      </c>
      <c r="AB6" s="21">
        <f t="shared" si="4"/>
        <v>99.42</v>
      </c>
      <c r="AC6" s="21">
        <f t="shared" si="4"/>
        <v>97.46</v>
      </c>
      <c r="AD6" s="21">
        <f t="shared" si="4"/>
        <v>104.14</v>
      </c>
      <c r="AE6" s="21">
        <f t="shared" si="4"/>
        <v>106.81</v>
      </c>
      <c r="AF6" s="21">
        <f t="shared" si="4"/>
        <v>106.5</v>
      </c>
      <c r="AG6" s="21">
        <f t="shared" si="4"/>
        <v>106.22</v>
      </c>
      <c r="AH6" s="21">
        <f t="shared" si="4"/>
        <v>107.01</v>
      </c>
      <c r="AI6" s="20" t="str">
        <f>IF(AI7="","",IF(AI7="-","【-】","【"&amp;SUBSTITUTE(TEXT(AI7,"#,##0.00"),"-","△")&amp;"】"))</f>
        <v>【106.11】</v>
      </c>
      <c r="AJ6" s="21">
        <f>IF(AJ7="",NA(),AJ7)</f>
        <v>410.18</v>
      </c>
      <c r="AK6" s="21">
        <f t="shared" ref="AK6:AS6" si="5">IF(AK7="",NA(),AK7)</f>
        <v>372.51</v>
      </c>
      <c r="AL6" s="21">
        <f t="shared" si="5"/>
        <v>340.64</v>
      </c>
      <c r="AM6" s="21">
        <f t="shared" si="5"/>
        <v>311.87</v>
      </c>
      <c r="AN6" s="21">
        <f t="shared" si="5"/>
        <v>284.41000000000003</v>
      </c>
      <c r="AO6" s="21">
        <f t="shared" si="5"/>
        <v>73.180000000000007</v>
      </c>
      <c r="AP6" s="21">
        <f t="shared" si="5"/>
        <v>34.4</v>
      </c>
      <c r="AQ6" s="21">
        <f t="shared" si="5"/>
        <v>18.36</v>
      </c>
      <c r="AR6" s="21">
        <f t="shared" si="5"/>
        <v>18.010000000000002</v>
      </c>
      <c r="AS6" s="21">
        <f t="shared" si="5"/>
        <v>23.86</v>
      </c>
      <c r="AT6" s="20" t="str">
        <f>IF(AT7="","",IF(AT7="-","【-】","【"&amp;SUBSTITUTE(TEXT(AT7,"#,##0.00"),"-","△")&amp;"】"))</f>
        <v>【3.15】</v>
      </c>
      <c r="AU6" s="21">
        <f>IF(AU7="",NA(),AU7)</f>
        <v>48.15</v>
      </c>
      <c r="AV6" s="21">
        <f t="shared" ref="AV6:BD6" si="6">IF(AV7="",NA(),AV7)</f>
        <v>52.25</v>
      </c>
      <c r="AW6" s="21">
        <f t="shared" si="6"/>
        <v>55.8</v>
      </c>
      <c r="AX6" s="21">
        <f t="shared" si="6"/>
        <v>58.19</v>
      </c>
      <c r="AY6" s="21">
        <f t="shared" si="6"/>
        <v>66.099999999999994</v>
      </c>
      <c r="AZ6" s="21">
        <f t="shared" si="6"/>
        <v>52.32</v>
      </c>
      <c r="BA6" s="21">
        <f t="shared" si="6"/>
        <v>68.17</v>
      </c>
      <c r="BB6" s="21">
        <f t="shared" si="6"/>
        <v>55.6</v>
      </c>
      <c r="BC6" s="21">
        <f t="shared" si="6"/>
        <v>59.4</v>
      </c>
      <c r="BD6" s="21">
        <f t="shared" si="6"/>
        <v>68.27</v>
      </c>
      <c r="BE6" s="20" t="str">
        <f>IF(BE7="","",IF(BE7="-","【-】","【"&amp;SUBSTITUTE(TEXT(BE7,"#,##0.00"),"-","△")&amp;"】"))</f>
        <v>【73.44】</v>
      </c>
      <c r="BF6" s="21">
        <f>IF(BF7="",NA(),BF7)</f>
        <v>792.96</v>
      </c>
      <c r="BG6" s="21">
        <f t="shared" ref="BG6:BO6" si="7">IF(BG7="",NA(),BG7)</f>
        <v>765.91</v>
      </c>
      <c r="BH6" s="21">
        <f t="shared" si="7"/>
        <v>739.57</v>
      </c>
      <c r="BI6" s="21">
        <f t="shared" si="7"/>
        <v>698.57</v>
      </c>
      <c r="BJ6" s="21">
        <f t="shared" si="7"/>
        <v>653.85</v>
      </c>
      <c r="BK6" s="21">
        <f t="shared" si="7"/>
        <v>958.81</v>
      </c>
      <c r="BL6" s="21">
        <f t="shared" si="7"/>
        <v>789.44</v>
      </c>
      <c r="BM6" s="21">
        <f t="shared" si="7"/>
        <v>789.08</v>
      </c>
      <c r="BN6" s="21">
        <f t="shared" si="7"/>
        <v>747.84</v>
      </c>
      <c r="BO6" s="21">
        <f t="shared" si="7"/>
        <v>804.98</v>
      </c>
      <c r="BP6" s="20" t="str">
        <f>IF(BP7="","",IF(BP7="-","【-】","【"&amp;SUBSTITUTE(TEXT(BP7,"#,##0.00"),"-","△")&amp;"】"))</f>
        <v>【652.82】</v>
      </c>
      <c r="BQ6" s="21">
        <f>IF(BQ7="",NA(),BQ7)</f>
        <v>191.05</v>
      </c>
      <c r="BR6" s="21">
        <f t="shared" ref="BR6:BZ6" si="8">IF(BR7="",NA(),BR7)</f>
        <v>100.11</v>
      </c>
      <c r="BS6" s="21">
        <f t="shared" si="8"/>
        <v>98.78</v>
      </c>
      <c r="BT6" s="21">
        <f t="shared" si="8"/>
        <v>98.64</v>
      </c>
      <c r="BU6" s="21">
        <f t="shared" si="8"/>
        <v>98.89</v>
      </c>
      <c r="BV6" s="21">
        <f t="shared" si="8"/>
        <v>82.88</v>
      </c>
      <c r="BW6" s="21">
        <f t="shared" si="8"/>
        <v>87.29</v>
      </c>
      <c r="BX6" s="21">
        <f t="shared" si="8"/>
        <v>88.25</v>
      </c>
      <c r="BY6" s="21">
        <f t="shared" si="8"/>
        <v>90.17</v>
      </c>
      <c r="BZ6" s="21">
        <f t="shared" si="8"/>
        <v>88.71</v>
      </c>
      <c r="CA6" s="20" t="str">
        <f>IF(CA7="","",IF(CA7="-","【-】","【"&amp;SUBSTITUTE(TEXT(CA7,"#,##0.00"),"-","△")&amp;"】"))</f>
        <v>【97.61】</v>
      </c>
      <c r="CB6" s="21">
        <f>IF(CB7="",NA(),CB7)</f>
        <v>114.94</v>
      </c>
      <c r="CC6" s="21">
        <f t="shared" ref="CC6:CK6" si="9">IF(CC7="",NA(),CC7)</f>
        <v>218.82</v>
      </c>
      <c r="CD6" s="21">
        <f t="shared" si="9"/>
        <v>221.05</v>
      </c>
      <c r="CE6" s="21">
        <f t="shared" si="9"/>
        <v>222.1</v>
      </c>
      <c r="CF6" s="21">
        <f t="shared" si="9"/>
        <v>222.44</v>
      </c>
      <c r="CG6" s="21">
        <f t="shared" si="9"/>
        <v>190.99</v>
      </c>
      <c r="CH6" s="21">
        <f t="shared" si="9"/>
        <v>176.67</v>
      </c>
      <c r="CI6" s="21">
        <f t="shared" si="9"/>
        <v>176.37</v>
      </c>
      <c r="CJ6" s="21">
        <f t="shared" si="9"/>
        <v>173.17</v>
      </c>
      <c r="CK6" s="21">
        <f t="shared" si="9"/>
        <v>174.8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52.58</v>
      </c>
      <c r="CS6" s="21">
        <f t="shared" si="10"/>
        <v>57.42</v>
      </c>
      <c r="CT6" s="21">
        <f t="shared" si="10"/>
        <v>56.72</v>
      </c>
      <c r="CU6" s="21">
        <f t="shared" si="10"/>
        <v>56.43</v>
      </c>
      <c r="CV6" s="21">
        <f t="shared" si="10"/>
        <v>55.82</v>
      </c>
      <c r="CW6" s="20" t="str">
        <f>IF(CW7="","",IF(CW7="-","【-】","【"&amp;SUBSTITUTE(TEXT(CW7,"#,##0.00"),"-","△")&amp;"】"))</f>
        <v>【59.10】</v>
      </c>
      <c r="CX6" s="21">
        <f>IF(CX7="",NA(),CX7)</f>
        <v>92.91</v>
      </c>
      <c r="CY6" s="21">
        <f t="shared" ref="CY6:DG6" si="11">IF(CY7="",NA(),CY7)</f>
        <v>84.91</v>
      </c>
      <c r="CZ6" s="21">
        <f t="shared" si="11"/>
        <v>85.12</v>
      </c>
      <c r="DA6" s="21">
        <f t="shared" si="11"/>
        <v>85.11</v>
      </c>
      <c r="DB6" s="21">
        <f t="shared" si="11"/>
        <v>83.91</v>
      </c>
      <c r="DC6" s="21">
        <f t="shared" si="11"/>
        <v>83.02</v>
      </c>
      <c r="DD6" s="21">
        <f t="shared" si="11"/>
        <v>90.42</v>
      </c>
      <c r="DE6" s="21">
        <f t="shared" si="11"/>
        <v>90.72</v>
      </c>
      <c r="DF6" s="21">
        <f t="shared" si="11"/>
        <v>91.07</v>
      </c>
      <c r="DG6" s="21">
        <f t="shared" si="11"/>
        <v>90.67</v>
      </c>
      <c r="DH6" s="20" t="str">
        <f>IF(DH7="","",IF(DH7="-","【-】","【"&amp;SUBSTITUTE(TEXT(DH7,"#,##0.00"),"-","△")&amp;"】"))</f>
        <v>【95.82】</v>
      </c>
      <c r="DI6" s="21">
        <f>IF(DI7="",NA(),DI7)</f>
        <v>37.299999999999997</v>
      </c>
      <c r="DJ6" s="21">
        <f t="shared" ref="DJ6:DR6" si="12">IF(DJ7="",NA(),DJ7)</f>
        <v>39</v>
      </c>
      <c r="DK6" s="21">
        <f t="shared" si="12"/>
        <v>40.659999999999997</v>
      </c>
      <c r="DL6" s="21">
        <f t="shared" si="12"/>
        <v>42.33</v>
      </c>
      <c r="DM6" s="21">
        <f t="shared" si="12"/>
        <v>44.01</v>
      </c>
      <c r="DN6" s="21">
        <f t="shared" si="12"/>
        <v>15.95</v>
      </c>
      <c r="DO6" s="21">
        <f t="shared" si="12"/>
        <v>29.23</v>
      </c>
      <c r="DP6" s="21">
        <f t="shared" si="12"/>
        <v>20.78</v>
      </c>
      <c r="DQ6" s="21">
        <f t="shared" si="12"/>
        <v>23.54</v>
      </c>
      <c r="DR6" s="21">
        <f t="shared" si="12"/>
        <v>25.86</v>
      </c>
      <c r="DS6" s="20" t="str">
        <f>IF(DS7="","",IF(DS7="-","【-】","【"&amp;SUBSTITUTE(TEXT(DS7,"#,##0.00"),"-","△")&amp;"】"))</f>
        <v>【39.74】</v>
      </c>
      <c r="DT6" s="20">
        <f>IF(DT7="",NA(),DT7)</f>
        <v>0</v>
      </c>
      <c r="DU6" s="20">
        <f t="shared" ref="DU6:EC6" si="13">IF(DU7="",NA(),DU7)</f>
        <v>0</v>
      </c>
      <c r="DV6" s="20">
        <f t="shared" si="13"/>
        <v>0</v>
      </c>
      <c r="DW6" s="20">
        <f t="shared" si="13"/>
        <v>0</v>
      </c>
      <c r="DX6" s="20">
        <f t="shared" si="13"/>
        <v>0</v>
      </c>
      <c r="DY6" s="20">
        <f t="shared" si="13"/>
        <v>0</v>
      </c>
      <c r="DZ6" s="21">
        <f t="shared" si="13"/>
        <v>1.37</v>
      </c>
      <c r="EA6" s="21">
        <f t="shared" si="13"/>
        <v>1.34</v>
      </c>
      <c r="EB6" s="21">
        <f t="shared" si="13"/>
        <v>1.5</v>
      </c>
      <c r="EC6" s="21">
        <f t="shared" si="13"/>
        <v>1.4</v>
      </c>
      <c r="ED6" s="20" t="str">
        <f>IF(ED7="","",IF(ED7="-","【-】","【"&amp;SUBSTITUTE(TEXT(ED7,"#,##0.00"),"-","△")&amp;"】"))</f>
        <v>【7.62】</v>
      </c>
      <c r="EE6" s="21">
        <f>IF(EE7="",NA(),EE7)</f>
        <v>0.56000000000000005</v>
      </c>
      <c r="EF6" s="21">
        <f t="shared" ref="EF6:EN6" si="14">IF(EF7="",NA(),EF7)</f>
        <v>0.05</v>
      </c>
      <c r="EG6" s="21">
        <f t="shared" si="14"/>
        <v>0.03</v>
      </c>
      <c r="EH6" s="21">
        <f t="shared" si="14"/>
        <v>0.03</v>
      </c>
      <c r="EI6" s="20">
        <f t="shared" si="14"/>
        <v>0</v>
      </c>
      <c r="EJ6" s="21">
        <f t="shared" si="14"/>
        <v>0.13</v>
      </c>
      <c r="EK6" s="21">
        <f t="shared" si="14"/>
        <v>0.17</v>
      </c>
      <c r="EL6" s="21">
        <f t="shared" si="14"/>
        <v>0.15</v>
      </c>
      <c r="EM6" s="21">
        <f t="shared" si="14"/>
        <v>0.15</v>
      </c>
      <c r="EN6" s="21">
        <f t="shared" si="14"/>
        <v>0.12</v>
      </c>
      <c r="EO6" s="20" t="str">
        <f>IF(EO7="","",IF(EO7="-","【-】","【"&amp;SUBSTITUTE(TEXT(EO7,"#,##0.00"),"-","△")&amp;"】"))</f>
        <v>【0.23】</v>
      </c>
    </row>
    <row r="7" spans="1:148" s="22" customFormat="1" x14ac:dyDescent="0.15">
      <c r="A7" s="14"/>
      <c r="B7" s="23">
        <v>2022</v>
      </c>
      <c r="C7" s="23">
        <v>22047</v>
      </c>
      <c r="D7" s="23">
        <v>46</v>
      </c>
      <c r="E7" s="23">
        <v>17</v>
      </c>
      <c r="F7" s="23">
        <v>1</v>
      </c>
      <c r="G7" s="23">
        <v>0</v>
      </c>
      <c r="H7" s="23" t="s">
        <v>96</v>
      </c>
      <c r="I7" s="23" t="s">
        <v>97</v>
      </c>
      <c r="J7" s="23" t="s">
        <v>98</v>
      </c>
      <c r="K7" s="23" t="s">
        <v>99</v>
      </c>
      <c r="L7" s="23" t="s">
        <v>100</v>
      </c>
      <c r="M7" s="23" t="s">
        <v>101</v>
      </c>
      <c r="N7" s="24" t="s">
        <v>102</v>
      </c>
      <c r="O7" s="24">
        <v>43.44</v>
      </c>
      <c r="P7" s="24">
        <v>57.58</v>
      </c>
      <c r="Q7" s="24">
        <v>78.319999999999993</v>
      </c>
      <c r="R7" s="24">
        <v>4045</v>
      </c>
      <c r="S7" s="24">
        <v>31557</v>
      </c>
      <c r="T7" s="24">
        <v>217.05</v>
      </c>
      <c r="U7" s="24">
        <v>145.38999999999999</v>
      </c>
      <c r="V7" s="24">
        <v>18071</v>
      </c>
      <c r="W7" s="24">
        <v>6.18</v>
      </c>
      <c r="X7" s="24">
        <v>2924.11</v>
      </c>
      <c r="Y7" s="24">
        <v>111.43</v>
      </c>
      <c r="Z7" s="24">
        <v>109.3</v>
      </c>
      <c r="AA7" s="24">
        <v>102.76</v>
      </c>
      <c r="AB7" s="24">
        <v>99.42</v>
      </c>
      <c r="AC7" s="24">
        <v>97.46</v>
      </c>
      <c r="AD7" s="24">
        <v>104.14</v>
      </c>
      <c r="AE7" s="24">
        <v>106.81</v>
      </c>
      <c r="AF7" s="24">
        <v>106.5</v>
      </c>
      <c r="AG7" s="24">
        <v>106.22</v>
      </c>
      <c r="AH7" s="24">
        <v>107.01</v>
      </c>
      <c r="AI7" s="24">
        <v>106.11</v>
      </c>
      <c r="AJ7" s="24">
        <v>410.18</v>
      </c>
      <c r="AK7" s="24">
        <v>372.51</v>
      </c>
      <c r="AL7" s="24">
        <v>340.64</v>
      </c>
      <c r="AM7" s="24">
        <v>311.87</v>
      </c>
      <c r="AN7" s="24">
        <v>284.41000000000003</v>
      </c>
      <c r="AO7" s="24">
        <v>73.180000000000007</v>
      </c>
      <c r="AP7" s="24">
        <v>34.4</v>
      </c>
      <c r="AQ7" s="24">
        <v>18.36</v>
      </c>
      <c r="AR7" s="24">
        <v>18.010000000000002</v>
      </c>
      <c r="AS7" s="24">
        <v>23.86</v>
      </c>
      <c r="AT7" s="24">
        <v>3.15</v>
      </c>
      <c r="AU7" s="24">
        <v>48.15</v>
      </c>
      <c r="AV7" s="24">
        <v>52.25</v>
      </c>
      <c r="AW7" s="24">
        <v>55.8</v>
      </c>
      <c r="AX7" s="24">
        <v>58.19</v>
      </c>
      <c r="AY7" s="24">
        <v>66.099999999999994</v>
      </c>
      <c r="AZ7" s="24">
        <v>52.32</v>
      </c>
      <c r="BA7" s="24">
        <v>68.17</v>
      </c>
      <c r="BB7" s="24">
        <v>55.6</v>
      </c>
      <c r="BC7" s="24">
        <v>59.4</v>
      </c>
      <c r="BD7" s="24">
        <v>68.27</v>
      </c>
      <c r="BE7" s="24">
        <v>73.44</v>
      </c>
      <c r="BF7" s="24">
        <v>792.96</v>
      </c>
      <c r="BG7" s="24">
        <v>765.91</v>
      </c>
      <c r="BH7" s="24">
        <v>739.57</v>
      </c>
      <c r="BI7" s="24">
        <v>698.57</v>
      </c>
      <c r="BJ7" s="24">
        <v>653.85</v>
      </c>
      <c r="BK7" s="24">
        <v>958.81</v>
      </c>
      <c r="BL7" s="24">
        <v>789.44</v>
      </c>
      <c r="BM7" s="24">
        <v>789.08</v>
      </c>
      <c r="BN7" s="24">
        <v>747.84</v>
      </c>
      <c r="BO7" s="24">
        <v>804.98</v>
      </c>
      <c r="BP7" s="24">
        <v>652.82000000000005</v>
      </c>
      <c r="BQ7" s="24">
        <v>191.05</v>
      </c>
      <c r="BR7" s="24">
        <v>100.11</v>
      </c>
      <c r="BS7" s="24">
        <v>98.78</v>
      </c>
      <c r="BT7" s="24">
        <v>98.64</v>
      </c>
      <c r="BU7" s="24">
        <v>98.89</v>
      </c>
      <c r="BV7" s="24">
        <v>82.88</v>
      </c>
      <c r="BW7" s="24">
        <v>87.29</v>
      </c>
      <c r="BX7" s="24">
        <v>88.25</v>
      </c>
      <c r="BY7" s="24">
        <v>90.17</v>
      </c>
      <c r="BZ7" s="24">
        <v>88.71</v>
      </c>
      <c r="CA7" s="24">
        <v>97.61</v>
      </c>
      <c r="CB7" s="24">
        <v>114.94</v>
      </c>
      <c r="CC7" s="24">
        <v>218.82</v>
      </c>
      <c r="CD7" s="24">
        <v>221.05</v>
      </c>
      <c r="CE7" s="24">
        <v>222.1</v>
      </c>
      <c r="CF7" s="24">
        <v>222.44</v>
      </c>
      <c r="CG7" s="24">
        <v>190.99</v>
      </c>
      <c r="CH7" s="24">
        <v>176.67</v>
      </c>
      <c r="CI7" s="24">
        <v>176.37</v>
      </c>
      <c r="CJ7" s="24">
        <v>173.17</v>
      </c>
      <c r="CK7" s="24">
        <v>174.8</v>
      </c>
      <c r="CL7" s="24">
        <v>138.29</v>
      </c>
      <c r="CM7" s="24" t="s">
        <v>102</v>
      </c>
      <c r="CN7" s="24" t="s">
        <v>102</v>
      </c>
      <c r="CO7" s="24" t="s">
        <v>102</v>
      </c>
      <c r="CP7" s="24" t="s">
        <v>102</v>
      </c>
      <c r="CQ7" s="24" t="s">
        <v>102</v>
      </c>
      <c r="CR7" s="24">
        <v>52.58</v>
      </c>
      <c r="CS7" s="24">
        <v>57.42</v>
      </c>
      <c r="CT7" s="24">
        <v>56.72</v>
      </c>
      <c r="CU7" s="24">
        <v>56.43</v>
      </c>
      <c r="CV7" s="24">
        <v>55.82</v>
      </c>
      <c r="CW7" s="24">
        <v>59.1</v>
      </c>
      <c r="CX7" s="24">
        <v>92.91</v>
      </c>
      <c r="CY7" s="24">
        <v>84.91</v>
      </c>
      <c r="CZ7" s="24">
        <v>85.12</v>
      </c>
      <c r="DA7" s="24">
        <v>85.11</v>
      </c>
      <c r="DB7" s="24">
        <v>83.91</v>
      </c>
      <c r="DC7" s="24">
        <v>83.02</v>
      </c>
      <c r="DD7" s="24">
        <v>90.42</v>
      </c>
      <c r="DE7" s="24">
        <v>90.72</v>
      </c>
      <c r="DF7" s="24">
        <v>91.07</v>
      </c>
      <c r="DG7" s="24">
        <v>90.67</v>
      </c>
      <c r="DH7" s="24">
        <v>95.82</v>
      </c>
      <c r="DI7" s="24">
        <v>37.299999999999997</v>
      </c>
      <c r="DJ7" s="24">
        <v>39</v>
      </c>
      <c r="DK7" s="24">
        <v>40.659999999999997</v>
      </c>
      <c r="DL7" s="24">
        <v>42.33</v>
      </c>
      <c r="DM7" s="24">
        <v>44.01</v>
      </c>
      <c r="DN7" s="24">
        <v>15.95</v>
      </c>
      <c r="DO7" s="24">
        <v>29.23</v>
      </c>
      <c r="DP7" s="24">
        <v>20.78</v>
      </c>
      <c r="DQ7" s="24">
        <v>23.54</v>
      </c>
      <c r="DR7" s="24">
        <v>25.86</v>
      </c>
      <c r="DS7" s="24">
        <v>39.74</v>
      </c>
      <c r="DT7" s="24">
        <v>0</v>
      </c>
      <c r="DU7" s="24">
        <v>0</v>
      </c>
      <c r="DV7" s="24">
        <v>0</v>
      </c>
      <c r="DW7" s="24">
        <v>0</v>
      </c>
      <c r="DX7" s="24">
        <v>0</v>
      </c>
      <c r="DY7" s="24">
        <v>0</v>
      </c>
      <c r="DZ7" s="24">
        <v>1.37</v>
      </c>
      <c r="EA7" s="24">
        <v>1.34</v>
      </c>
      <c r="EB7" s="24">
        <v>1.5</v>
      </c>
      <c r="EC7" s="24">
        <v>1.4</v>
      </c>
      <c r="ED7" s="24">
        <v>7.62</v>
      </c>
      <c r="EE7" s="24">
        <v>0.56000000000000005</v>
      </c>
      <c r="EF7" s="24">
        <v>0.05</v>
      </c>
      <c r="EG7" s="24">
        <v>0.03</v>
      </c>
      <c r="EH7" s="24">
        <v>0.03</v>
      </c>
      <c r="EI7" s="24">
        <v>0</v>
      </c>
      <c r="EJ7" s="24">
        <v>0.13</v>
      </c>
      <c r="EK7" s="24">
        <v>0.17</v>
      </c>
      <c r="EL7" s="24">
        <v>0.15</v>
      </c>
      <c r="EM7" s="24">
        <v>0.15</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柴田 和也</cp:lastModifiedBy>
  <dcterms:created xsi:type="dcterms:W3CDTF">2023-12-12T00:42:17Z</dcterms:created>
  <dcterms:modified xsi:type="dcterms:W3CDTF">2024-01-21T23:38:15Z</dcterms:modified>
  <cp:category/>
</cp:coreProperties>
</file>