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1071000___財政課\令和5年度\公営企業\02_照会\060129〆公営企業に係る経営比較分析表（令和4年度決算）の分析等について（依頼）\02_県提出\"/>
    </mc:Choice>
  </mc:AlternateContent>
  <workbookProtection workbookAlgorithmName="SHA-512" workbookHashValue="tghSqyREFmCnuqULyvjL3ruPs2OZLfDdidYK+EazUk4c5ww4iqFVqoUMxznfBxmxxRH6URkc57XTkky8sX7SzQ==" workbookSaltValue="tbFsth8iYbeKEd7eZzpLog==" workbookSpinCount="100000" lockStructure="1"/>
  <bookViews>
    <workbookView xWindow="0" yWindow="0" windowWidth="28800" windowHeight="1110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<sst xmlns="http://schemas.openxmlformats.org/spreadsheetml/2006/main" count="275" uniqueCount="117">
  <si>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</si>
  <si>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</si>
  <si>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</si>
  <si>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</si>
  <si>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</si>
  <si>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</si>
  <si>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</si>
  <si>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</si>
  <si>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</si>
  <si>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</si>
  <si>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</si>
  <si>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</si>
  <si>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</si>
  <si>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</si>
  <si>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</si>
  <si>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</si>
  <si>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</si>
  <si>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</si>
  <si>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</si>
  <si>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</si>
  <si>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</si>
  <si>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</si>
  <si>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</si>
  <si>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</si>
  <si>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</si>
  <si>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</si>
  <si>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</si>
  <si>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</si>
  <si>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</si>
  <si>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</si>
  <si>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</si>
  <si>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</si>
  <si>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</si>
  <si>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</si>
  <si>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</si>
  <si>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</si>
  <si>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</si>
  <si>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</si>
  <si>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</si>
  <si>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</si>
  <si>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</si>
  <si>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</si>
  <si>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</si>
  <si>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</si>
  <si>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</si>
  <si>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</si>
  <si>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</si>
  <si>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</si>
  <si>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</si>
  <si>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</si>
  <si>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</si>
  <si>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</si>
  <si>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</si>
  <si>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</si>
  <si>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</si>
  <si>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</si>
  <si>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</si>
  <si>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</si>
  <si>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</si>
  <si>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</si>
  <si>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</si>
  <si>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</si>
  <si>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</si>
  <si>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</si>
  <si>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</si>
  <si>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</si>
  <si>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</si>
  <si>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</si>
  <si>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</si>
  <si>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</si>
  <si>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</si>
  <si>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</si>
  <si>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</si>
  <si>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</si>
  <si>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</si>
  <si>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</si>
  <si>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</si>
  <si>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</si>
  <si>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</si>
  <si>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</si>
  <si>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</si>
  <si>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</si>
  <si>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</si>
  <si>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</si>
  <si>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</si>
  <si>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</si>
  <si>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</si>
  <si>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</si>
  <si>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</si>
  <si>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</si>
  <si>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</si>
  <si>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</si>
  <si>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</si>
  <si>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</si>
  <si>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</si>
  <si>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</si>
  <si>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</si>
  <si>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</si>
  <si>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</si>
  <si>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</si>
  <si>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</si>
  <si>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</si>
  <si>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</si>
  <si>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</si>
  <si>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</si>
  <si>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</si>
  <si>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</si>
  <si>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</si>
  <si>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</si>
  <si>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</si>
  <si>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</si>
  <si>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</si>
  <si>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</si>
  <si>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</si>
  <si>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有形固定資産減価償却率」は類似団体平均及び全国平均を下回っていますが、これは公営企業会計移行時に取得価格から減価償却累計額相当を控除して帳簿原価としたため、減価償却累計額が低い数値となっていることが要因です。前年度と比較すると4.02ポイント増加しており、老朽化が進行していることを表しているため、計画的な更新・改良を実施する必要があります。
「②管渠老朽化率」は、前年度に比較し上昇しており、資産、管渠いずれにおいても、老朽化が進行していることから、計画的かつ効率的な維持修繕・改築更新に取り組む必要があります。
「③管渠改善率」は、前年に比較し減少しています。これは改良・更新延長が減少していることが原因であり、今後も耐用年数を経過した管渠が年々増加していくことから、計画的に改善・改良等を実施する必要があります。
</t>
    <rPh sb="15" eb="22">
      <t>ルイジダンタイヘイキンオヨ</t>
    </rPh>
    <rPh sb="23" eb="27">
      <t>ゼンコクヘイキン</t>
    </rPh>
    <rPh sb="28" eb="30">
      <t>シタマワ</t>
    </rPh>
    <rPh sb="40" eb="42">
      <t>コウエイ</t>
    </rPh>
    <rPh sb="42" eb="44">
      <t>キギョウ</t>
    </rPh>
    <rPh sb="44" eb="46">
      <t>カイケイ</t>
    </rPh>
    <rPh sb="46" eb="48">
      <t>イコウ</t>
    </rPh>
    <rPh sb="48" eb="49">
      <t>ジ</t>
    </rPh>
    <rPh sb="50" eb="52">
      <t>シュトク</t>
    </rPh>
    <rPh sb="52" eb="54">
      <t>カカク</t>
    </rPh>
    <rPh sb="56" eb="58">
      <t>ゲンカ</t>
    </rPh>
    <rPh sb="58" eb="60">
      <t>ショウキャク</t>
    </rPh>
    <rPh sb="60" eb="62">
      <t>ルイケイ</t>
    </rPh>
    <rPh sb="62" eb="63">
      <t>ガク</t>
    </rPh>
    <rPh sb="63" eb="65">
      <t>ソウトウ</t>
    </rPh>
    <rPh sb="66" eb="68">
      <t>コウジョ</t>
    </rPh>
    <rPh sb="70" eb="72">
      <t>チョウボ</t>
    </rPh>
    <rPh sb="72" eb="74">
      <t>ゲンカ</t>
    </rPh>
    <rPh sb="80" eb="82">
      <t>ゲンカ</t>
    </rPh>
    <rPh sb="82" eb="84">
      <t>ショウキャク</t>
    </rPh>
    <rPh sb="84" eb="86">
      <t>ルイケイ</t>
    </rPh>
    <rPh sb="86" eb="87">
      <t>ガク</t>
    </rPh>
    <rPh sb="88" eb="89">
      <t>ヒク</t>
    </rPh>
    <rPh sb="90" eb="92">
      <t>スウチ</t>
    </rPh>
    <rPh sb="101" eb="103">
      <t>ヨウイン</t>
    </rPh>
    <rPh sb="106" eb="109">
      <t>ゼンネンド</t>
    </rPh>
    <rPh sb="110" eb="112">
      <t>ヒカク</t>
    </rPh>
    <rPh sb="123" eb="125">
      <t>ゾウカ</t>
    </rPh>
    <rPh sb="130" eb="133">
      <t>ロウキュウカ</t>
    </rPh>
    <rPh sb="134" eb="136">
      <t>シンコウ</t>
    </rPh>
    <rPh sb="143" eb="144">
      <t>アラワ</t>
    </rPh>
    <rPh sb="151" eb="154">
      <t>ケイカクテキ</t>
    </rPh>
    <rPh sb="155" eb="157">
      <t>コウシン</t>
    </rPh>
    <rPh sb="158" eb="160">
      <t>カイリョウ</t>
    </rPh>
    <rPh sb="161" eb="163">
      <t>ジッシ</t>
    </rPh>
    <rPh sb="165" eb="167">
      <t>ヒツヨウ</t>
    </rPh>
    <rPh sb="233" eb="236">
      <t>コウリツテキ</t>
    </rPh>
    <rPh sb="237" eb="239">
      <t>イジ</t>
    </rPh>
    <rPh sb="239" eb="241">
      <t>シュウゼン</t>
    </rPh>
    <rPh sb="242" eb="244">
      <t>カイチク</t>
    </rPh>
    <rPh sb="244" eb="246">
      <t>コウシン</t>
    </rPh>
    <rPh sb="247" eb="248">
      <t>ト</t>
    </rPh>
    <rPh sb="249" eb="250">
      <t>ク</t>
    </rPh>
    <rPh sb="287" eb="289">
      <t>カイリョウ</t>
    </rPh>
    <rPh sb="290" eb="292">
      <t>コウシン</t>
    </rPh>
    <rPh sb="292" eb="294">
      <t>エンチョウ</t>
    </rPh>
    <rPh sb="295" eb="297">
      <t>ゲンショウ</t>
    </rPh>
    <rPh sb="304" eb="306">
      <t>ゲンイン</t>
    </rPh>
    <rPh sb="310" eb="312">
      <t>コンゴ</t>
    </rPh>
    <rPh sb="313" eb="315">
      <t>タイヨウ</t>
    </rPh>
    <rPh sb="315" eb="317">
      <t>ネンスウ</t>
    </rPh>
    <rPh sb="318" eb="320">
      <t>ケイカ</t>
    </rPh>
    <rPh sb="322" eb="324">
      <t>カンキョ</t>
    </rPh>
    <rPh sb="325" eb="327">
      <t>ネンネン</t>
    </rPh>
    <rPh sb="327" eb="329">
      <t>ゾウカ</t>
    </rPh>
    <rPh sb="338" eb="341">
      <t>ケイカクテキ</t>
    </rPh>
    <rPh sb="342" eb="344">
      <t>カイゼン</t>
    </rPh>
    <rPh sb="345" eb="347">
      <t>カイリョウ</t>
    </rPh>
    <rPh sb="347" eb="348">
      <t>トウ</t>
    </rPh>
    <rPh sb="349" eb="351">
      <t>ジッシ</t>
    </rPh>
    <rPh sb="353" eb="355">
      <t>ヒツヨウ</t>
    </rPh>
    <phoneticPr fontId="4"/>
  </si>
  <si>
    <t>【健全性】
「①経常収支比率」は100％を上回っており、単年度収支は黒字となっていますが、「⑤経費回収率」が100％を下回っているため、下水道使用料以外の財源で汚水処理費を負担している状況であり、更なる経費削減など、経営の健全性の確保に努めていく必要があります。
「②累積欠損金比率」は昨年度に引き続き累積欠損金はありませんでした。
「③流動比率」は類似団体平均及び全国平均よりも低く、「④企業債残高対事業規模比率」は類似団体平均及び全国平均よりも高い水準となっています。いずれも企業債元金償還金が多額になっていることが原因となっていることから、今後より計画的な企業債発行に努めていく必要があります。
【効率性】
「⑥汚水処理原価」は類似団体平均及び全国平均よりも高い水準となっており、これは処理区全体の約14%が合流式で整備されているため有収水量割合が低く、汚水処理費が割高になることが原因となります。また、前年度に比較し増加しておりますが、電力の価格高騰に伴い動力費が増加するなど維持管理費が増加したことが主な原因となります。
「⑦施設利用率」は前年度に比較し増加しており、これは処理水量の増加に伴い、晴天時一日平均処理水量が増加したことが要因となっています。
「⑧水洗化率」は類似団体平均及び全国平均よりも低いため、水洗化率向上に向けた計画的な管渠整備、水洗化普及活動等の取組を行っていきます。</t>
    <rPh sb="1" eb="4">
      <t>ケンゼンセイ</t>
    </rPh>
    <rPh sb="175" eb="177">
      <t>ルイジ</t>
    </rPh>
    <rPh sb="177" eb="179">
      <t>ダンタイ</t>
    </rPh>
    <rPh sb="179" eb="181">
      <t>ヘイキン</t>
    </rPh>
    <rPh sb="181" eb="182">
      <t>オヨ</t>
    </rPh>
    <rPh sb="183" eb="185">
      <t>ゼンコク</t>
    </rPh>
    <rPh sb="185" eb="187">
      <t>ヘイキン</t>
    </rPh>
    <rPh sb="190" eb="191">
      <t>ヒク</t>
    </rPh>
    <rPh sb="224" eb="225">
      <t>タカ</t>
    </rPh>
    <rPh sb="226" eb="228">
      <t>スイジュン</t>
    </rPh>
    <rPh sb="273" eb="275">
      <t>コンゴ</t>
    </rPh>
    <rPh sb="302" eb="305">
      <t>コウリツセイ</t>
    </rPh>
    <rPh sb="317" eb="319">
      <t>ルイジ</t>
    </rPh>
    <rPh sb="319" eb="321">
      <t>ダンタイ</t>
    </rPh>
    <rPh sb="321" eb="323">
      <t>ヘイキン</t>
    </rPh>
    <rPh sb="323" eb="324">
      <t>オヨ</t>
    </rPh>
    <rPh sb="325" eb="327">
      <t>ゼンコク</t>
    </rPh>
    <rPh sb="327" eb="329">
      <t>ヘイキン</t>
    </rPh>
    <rPh sb="332" eb="333">
      <t>タカ</t>
    </rPh>
    <rPh sb="334" eb="336">
      <t>スイジュン</t>
    </rPh>
    <rPh sb="346" eb="348">
      <t>ショリ</t>
    </rPh>
    <rPh sb="348" eb="349">
      <t>ク</t>
    </rPh>
    <rPh sb="349" eb="351">
      <t>ゼンタイ</t>
    </rPh>
    <rPh sb="352" eb="353">
      <t>ヤク</t>
    </rPh>
    <rPh sb="357" eb="359">
      <t>ゴウリュウ</t>
    </rPh>
    <rPh sb="359" eb="360">
      <t>シキ</t>
    </rPh>
    <rPh sb="361" eb="363">
      <t>セイビ</t>
    </rPh>
    <rPh sb="370" eb="372">
      <t>ユウシュウ</t>
    </rPh>
    <rPh sb="372" eb="374">
      <t>スイリョウ</t>
    </rPh>
    <rPh sb="374" eb="376">
      <t>ワリアイ</t>
    </rPh>
    <rPh sb="377" eb="378">
      <t>ヒク</t>
    </rPh>
    <rPh sb="380" eb="382">
      <t>オスイ</t>
    </rPh>
    <rPh sb="382" eb="384">
      <t>ショリ</t>
    </rPh>
    <rPh sb="384" eb="385">
      <t>ヒ</t>
    </rPh>
    <rPh sb="386" eb="388">
      <t>ワリダカ</t>
    </rPh>
    <rPh sb="394" eb="396">
      <t>ゲンイン</t>
    </rPh>
    <phoneticPr fontId="4"/>
  </si>
  <si>
    <t xml:space="preserve">本市の公共下水道事業は、令和2年度に地方公営企業法一部適用に伴い企業会計に移行し、翌年4月に同法全部適用を行うと同時に水道事業及び下水道事業等の事務執行が統一されたところであり、引き続き企業運営の更なる効率化や機動性が発揮されるよう努めてまいります。
また、これまで以上に自立性の高い経営が求められるなか、厳しい財政状況にありますが、令和5年3月に改定した「青森市下水道事業経営戦略」に基づき、適正な汚水排除・処理機能の確保により、公共用水域の水質を保全し、衛生的な生活環境を確保していくため、各種事業について計画的かつ効率的に進めていくこととしてい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</si>
</sst>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0.11</c:v>
                </c:pt>
                <c:pt idx="3">
                  <c:v>0.06</c:v>
                </c:pt>
                <c:pt idx="4">
                  <c:v>0.02</c:v>
                </c:pt>
              </c:numCache>
            </c:numRef>
          </c:val>
          <c:extLst xmlns:c16r2="http://schemas.microsoft.com/office/drawing/2015/06/chart">
            <c:ext xmlns:c16="http://schemas.microsoft.com/office/drawing/2014/chart" uri="{C3380CC4-5D6E-409C-BE32-E72D297353CC}">
              <c16:uniqueId val="{00000000-93D3-425D-ABFC-62255C87B0FA}"/>
            </c:ext>
          </c:extLst>
        </c:ser>
        <c:dLbls>
          <c:showLegendKey val="0"/>
          <c:showVal val="0"/>
          <c:showCatName val="0"/>
          <c:showSerName val="0"/>
          <c:showPercent val="0"/>
          <c:showBubbleSize val="0"/>
        </c:dLbls>
        <c:gapWidth val="150"/>
        <c:axId val="122063544"/>
        <c:axId val="12206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0.22</c:v>
                </c:pt>
                <c:pt idx="4">
                  <c:v>0.23</c:v>
                </c:pt>
              </c:numCache>
            </c:numRef>
          </c:val>
          <c:smooth val="0"/>
          <c:extLst xmlns:c16r2="http://schemas.microsoft.com/office/drawing/2015/06/chart">
            <c:ext xmlns:c16="http://schemas.microsoft.com/office/drawing/2014/chart" uri="{C3380CC4-5D6E-409C-BE32-E72D297353CC}">
              <c16:uniqueId val="{00000001-93D3-425D-ABFC-62255C87B0FA}"/>
            </c:ext>
          </c:extLst>
        </c:ser>
        <c:dLbls>
          <c:showLegendKey val="0"/>
          <c:showVal val="0"/>
          <c:showCatName val="0"/>
          <c:showSerName val="0"/>
          <c:showPercent val="0"/>
          <c:showBubbleSize val="0"/>
        </c:dLbls>
        <c:marker val="1"/>
        <c:smooth val="0"/>
        <c:axId val="122063544"/>
        <c:axId val="122061192"/>
      </c:lineChart>
      <c:dateAx>
        <c:axId val="122063544"/>
        <c:scaling>
          <c:orientation val="minMax"/>
        </c:scaling>
        <c:delete val="1"/>
        <c:axPos val="b"/>
        <c:numFmt formatCode="&quot;H&quot;yy" sourceLinked="1"/>
        <c:majorTickMark val="none"/>
        <c:minorTickMark val="none"/>
        <c:tickLblPos val="none"/>
        <c:crossAx val="122061192"/>
        <c:crosses val="autoZero"/>
        <c:auto val="1"/>
        <c:lblOffset val="100"/>
        <c:baseTimeUnit val="years"/>
      </c:dateAx>
      <c:valAx>
        <c:axId val="12206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6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68.47</c:v>
                </c:pt>
                <c:pt idx="3">
                  <c:v>63.67</c:v>
                </c:pt>
                <c:pt idx="4">
                  <c:v>64.650000000000006</c:v>
                </c:pt>
              </c:numCache>
            </c:numRef>
          </c:val>
          <c:extLst xmlns:c16r2="http://schemas.microsoft.com/office/drawing/2015/06/chart">
            <c:ext xmlns:c16="http://schemas.microsoft.com/office/drawing/2014/chart" uri="{C3380CC4-5D6E-409C-BE32-E72D297353CC}">
              <c16:uniqueId val="{00000000-CCCF-4C5C-B7A9-E19B1A328246}"/>
            </c:ext>
          </c:extLst>
        </c:ser>
        <c:dLbls>
          <c:showLegendKey val="0"/>
          <c:showVal val="0"/>
          <c:showCatName val="0"/>
          <c:showSerName val="0"/>
          <c:showPercent val="0"/>
          <c:showBubbleSize val="0"/>
        </c:dLbls>
        <c:gapWidth val="150"/>
        <c:axId val="424346296"/>
        <c:axId val="42434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61.7</c:v>
                </c:pt>
                <c:pt idx="3">
                  <c:v>66.650000000000006</c:v>
                </c:pt>
                <c:pt idx="4">
                  <c:v>64.45</c:v>
                </c:pt>
              </c:numCache>
            </c:numRef>
          </c:val>
          <c:smooth val="0"/>
          <c:extLst xmlns:c16r2="http://schemas.microsoft.com/office/drawing/2015/06/chart">
            <c:ext xmlns:c16="http://schemas.microsoft.com/office/drawing/2014/chart" uri="{C3380CC4-5D6E-409C-BE32-E72D297353CC}">
              <c16:uniqueId val="{00000001-CCCF-4C5C-B7A9-E19B1A328246}"/>
            </c:ext>
          </c:extLst>
        </c:ser>
        <c:dLbls>
          <c:showLegendKey val="0"/>
          <c:showVal val="0"/>
          <c:showCatName val="0"/>
          <c:showSerName val="0"/>
          <c:showPercent val="0"/>
          <c:showBubbleSize val="0"/>
        </c:dLbls>
        <c:marker val="1"/>
        <c:smooth val="0"/>
        <c:axId val="424346296"/>
        <c:axId val="424347080"/>
      </c:lineChart>
      <c:dateAx>
        <c:axId val="424346296"/>
        <c:scaling>
          <c:orientation val="minMax"/>
        </c:scaling>
        <c:delete val="1"/>
        <c:axPos val="b"/>
        <c:numFmt formatCode="&quot;H&quot;yy" sourceLinked="1"/>
        <c:majorTickMark val="none"/>
        <c:minorTickMark val="none"/>
        <c:tickLblPos val="none"/>
        <c:crossAx val="424347080"/>
        <c:crosses val="autoZero"/>
        <c:auto val="1"/>
        <c:lblOffset val="100"/>
        <c:baseTimeUnit val="years"/>
      </c:dateAx>
      <c:valAx>
        <c:axId val="42434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34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89.1</c:v>
                </c:pt>
                <c:pt idx="3">
                  <c:v>89.43</c:v>
                </c:pt>
                <c:pt idx="4">
                  <c:v>90</c:v>
                </c:pt>
              </c:numCache>
            </c:numRef>
          </c:val>
          <c:extLst xmlns:c16r2="http://schemas.microsoft.com/office/drawing/2015/06/chart">
            <c:ext xmlns:c16="http://schemas.microsoft.com/office/drawing/2014/chart" uri="{C3380CC4-5D6E-409C-BE32-E72D297353CC}">
              <c16:uniqueId val="{00000000-10E7-4578-8AC1-8DE5EA402B8F}"/>
            </c:ext>
          </c:extLst>
        </c:ser>
        <c:dLbls>
          <c:showLegendKey val="0"/>
          <c:showVal val="0"/>
          <c:showCatName val="0"/>
          <c:showSerName val="0"/>
          <c:showPercent val="0"/>
          <c:showBubbleSize val="0"/>
        </c:dLbls>
        <c:gapWidth val="150"/>
        <c:axId val="423405168"/>
        <c:axId val="42339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94.56</c:v>
                </c:pt>
                <c:pt idx="3">
                  <c:v>94.43</c:v>
                </c:pt>
                <c:pt idx="4">
                  <c:v>94.58</c:v>
                </c:pt>
              </c:numCache>
            </c:numRef>
          </c:val>
          <c:smooth val="0"/>
          <c:extLst xmlns:c16r2="http://schemas.microsoft.com/office/drawing/2015/06/chart">
            <c:ext xmlns:c16="http://schemas.microsoft.com/office/drawing/2014/chart" uri="{C3380CC4-5D6E-409C-BE32-E72D297353CC}">
              <c16:uniqueId val="{00000001-10E7-4578-8AC1-8DE5EA402B8F}"/>
            </c:ext>
          </c:extLst>
        </c:ser>
        <c:dLbls>
          <c:showLegendKey val="0"/>
          <c:showVal val="0"/>
          <c:showCatName val="0"/>
          <c:showSerName val="0"/>
          <c:showPercent val="0"/>
          <c:showBubbleSize val="0"/>
        </c:dLbls>
        <c:marker val="1"/>
        <c:smooth val="0"/>
        <c:axId val="423405168"/>
        <c:axId val="423399680"/>
      </c:lineChart>
      <c:dateAx>
        <c:axId val="423405168"/>
        <c:scaling>
          <c:orientation val="minMax"/>
        </c:scaling>
        <c:delete val="1"/>
        <c:axPos val="b"/>
        <c:numFmt formatCode="&quot;H&quot;yy" sourceLinked="1"/>
        <c:majorTickMark val="none"/>
        <c:minorTickMark val="none"/>
        <c:tickLblPos val="none"/>
        <c:crossAx val="423399680"/>
        <c:crosses val="autoZero"/>
        <c:auto val="1"/>
        <c:lblOffset val="100"/>
        <c:baseTimeUnit val="years"/>
      </c:dateAx>
      <c:valAx>
        <c:axId val="4233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0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104.49</c:v>
                </c:pt>
                <c:pt idx="3">
                  <c:v>103.9</c:v>
                </c:pt>
                <c:pt idx="4">
                  <c:v>105.52</c:v>
                </c:pt>
              </c:numCache>
            </c:numRef>
          </c:val>
          <c:extLst xmlns:c16r2="http://schemas.microsoft.com/office/drawing/2015/06/chart">
            <c:ext xmlns:c16="http://schemas.microsoft.com/office/drawing/2014/chart" uri="{C3380CC4-5D6E-409C-BE32-E72D297353CC}">
              <c16:uniqueId val="{00000000-2F69-4F1E-B975-760CF6B50DA4}"/>
            </c:ext>
          </c:extLst>
        </c:ser>
        <c:dLbls>
          <c:showLegendKey val="0"/>
          <c:showVal val="0"/>
          <c:showCatName val="0"/>
          <c:showSerName val="0"/>
          <c:showPercent val="0"/>
          <c:showBubbleSize val="0"/>
        </c:dLbls>
        <c:gapWidth val="150"/>
        <c:axId val="423400072"/>
        <c:axId val="42340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106.55</c:v>
                </c:pt>
                <c:pt idx="3">
                  <c:v>109.32</c:v>
                </c:pt>
                <c:pt idx="4">
                  <c:v>108.33</c:v>
                </c:pt>
              </c:numCache>
            </c:numRef>
          </c:val>
          <c:smooth val="0"/>
          <c:extLst xmlns:c16r2="http://schemas.microsoft.com/office/drawing/2015/06/chart">
            <c:ext xmlns:c16="http://schemas.microsoft.com/office/drawing/2014/chart" uri="{C3380CC4-5D6E-409C-BE32-E72D297353CC}">
              <c16:uniqueId val="{00000001-2F69-4F1E-B975-760CF6B50DA4}"/>
            </c:ext>
          </c:extLst>
        </c:ser>
        <c:dLbls>
          <c:showLegendKey val="0"/>
          <c:showVal val="0"/>
          <c:showCatName val="0"/>
          <c:showSerName val="0"/>
          <c:showPercent val="0"/>
          <c:showBubbleSize val="0"/>
        </c:dLbls>
        <c:marker val="1"/>
        <c:smooth val="0"/>
        <c:axId val="423400072"/>
        <c:axId val="423404776"/>
      </c:lineChart>
      <c:dateAx>
        <c:axId val="423400072"/>
        <c:scaling>
          <c:orientation val="minMax"/>
        </c:scaling>
        <c:delete val="1"/>
        <c:axPos val="b"/>
        <c:numFmt formatCode="&quot;H&quot;yy" sourceLinked="1"/>
        <c:majorTickMark val="none"/>
        <c:minorTickMark val="none"/>
        <c:tickLblPos val="none"/>
        <c:crossAx val="423404776"/>
        <c:crosses val="autoZero"/>
        <c:auto val="1"/>
        <c:lblOffset val="100"/>
        <c:baseTimeUnit val="years"/>
      </c:dateAx>
      <c:valAx>
        <c:axId val="42340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0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4.43</c:v>
                </c:pt>
                <c:pt idx="3">
                  <c:v>8.6300000000000008</c:v>
                </c:pt>
                <c:pt idx="4">
                  <c:v>12.65</c:v>
                </c:pt>
              </c:numCache>
            </c:numRef>
          </c:val>
          <c:extLst xmlns:c16r2="http://schemas.microsoft.com/office/drawing/2015/06/chart">
            <c:ext xmlns:c16="http://schemas.microsoft.com/office/drawing/2014/chart" uri="{C3380CC4-5D6E-409C-BE32-E72D297353CC}">
              <c16:uniqueId val="{00000000-AF1F-4319-A56C-5D3E4D055C51}"/>
            </c:ext>
          </c:extLst>
        </c:ser>
        <c:dLbls>
          <c:showLegendKey val="0"/>
          <c:showVal val="0"/>
          <c:showCatName val="0"/>
          <c:showSerName val="0"/>
          <c:showPercent val="0"/>
          <c:showBubbleSize val="0"/>
        </c:dLbls>
        <c:gapWidth val="150"/>
        <c:axId val="423406344"/>
        <c:axId val="42339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28.87</c:v>
                </c:pt>
                <c:pt idx="3">
                  <c:v>35.53</c:v>
                </c:pt>
                <c:pt idx="4">
                  <c:v>37.51</c:v>
                </c:pt>
              </c:numCache>
            </c:numRef>
          </c:val>
          <c:smooth val="0"/>
          <c:extLst xmlns:c16r2="http://schemas.microsoft.com/office/drawing/2015/06/chart">
            <c:ext xmlns:c16="http://schemas.microsoft.com/office/drawing/2014/chart" uri="{C3380CC4-5D6E-409C-BE32-E72D297353CC}">
              <c16:uniqueId val="{00000001-AF1F-4319-A56C-5D3E4D055C51}"/>
            </c:ext>
          </c:extLst>
        </c:ser>
        <c:dLbls>
          <c:showLegendKey val="0"/>
          <c:showVal val="0"/>
          <c:showCatName val="0"/>
          <c:showSerName val="0"/>
          <c:showPercent val="0"/>
          <c:showBubbleSize val="0"/>
        </c:dLbls>
        <c:marker val="1"/>
        <c:smooth val="0"/>
        <c:axId val="423406344"/>
        <c:axId val="423399288"/>
      </c:lineChart>
      <c:dateAx>
        <c:axId val="423406344"/>
        <c:scaling>
          <c:orientation val="minMax"/>
        </c:scaling>
        <c:delete val="1"/>
        <c:axPos val="b"/>
        <c:numFmt formatCode="&quot;H&quot;yy" sourceLinked="1"/>
        <c:majorTickMark val="none"/>
        <c:minorTickMark val="none"/>
        <c:tickLblPos val="none"/>
        <c:crossAx val="423399288"/>
        <c:crosses val="autoZero"/>
        <c:auto val="1"/>
        <c:lblOffset val="100"/>
        <c:baseTimeUnit val="years"/>
      </c:dateAx>
      <c:valAx>
        <c:axId val="42339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0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11.3</c:v>
                </c:pt>
                <c:pt idx="3">
                  <c:v>11.68</c:v>
                </c:pt>
                <c:pt idx="4">
                  <c:v>12.71</c:v>
                </c:pt>
              </c:numCache>
            </c:numRef>
          </c:val>
          <c:extLst xmlns:c16r2="http://schemas.microsoft.com/office/drawing/2015/06/chart">
            <c:ext xmlns:c16="http://schemas.microsoft.com/office/drawing/2014/chart" uri="{C3380CC4-5D6E-409C-BE32-E72D297353CC}">
              <c16:uniqueId val="{00000000-3770-4305-BC5F-ED5B8BFD4687}"/>
            </c:ext>
          </c:extLst>
        </c:ser>
        <c:dLbls>
          <c:showLegendKey val="0"/>
          <c:showVal val="0"/>
          <c:showCatName val="0"/>
          <c:showSerName val="0"/>
          <c:showPercent val="0"/>
          <c:showBubbleSize val="0"/>
        </c:dLbls>
        <c:gapWidth val="150"/>
        <c:axId val="423402816"/>
        <c:axId val="42340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5.64</c:v>
                </c:pt>
                <c:pt idx="3">
                  <c:v>6.01</c:v>
                </c:pt>
                <c:pt idx="4">
                  <c:v>6.84</c:v>
                </c:pt>
              </c:numCache>
            </c:numRef>
          </c:val>
          <c:smooth val="0"/>
          <c:extLst xmlns:c16r2="http://schemas.microsoft.com/office/drawing/2015/06/chart">
            <c:ext xmlns:c16="http://schemas.microsoft.com/office/drawing/2014/chart" uri="{C3380CC4-5D6E-409C-BE32-E72D297353CC}">
              <c16:uniqueId val="{00000001-3770-4305-BC5F-ED5B8BFD4687}"/>
            </c:ext>
          </c:extLst>
        </c:ser>
        <c:dLbls>
          <c:showLegendKey val="0"/>
          <c:showVal val="0"/>
          <c:showCatName val="0"/>
          <c:showSerName val="0"/>
          <c:showPercent val="0"/>
          <c:showBubbleSize val="0"/>
        </c:dLbls>
        <c:marker val="1"/>
        <c:smooth val="0"/>
        <c:axId val="423402816"/>
        <c:axId val="423402424"/>
      </c:lineChart>
      <c:dateAx>
        <c:axId val="423402816"/>
        <c:scaling>
          <c:orientation val="minMax"/>
        </c:scaling>
        <c:delete val="1"/>
        <c:axPos val="b"/>
        <c:numFmt formatCode="&quot;H&quot;yy" sourceLinked="1"/>
        <c:majorTickMark val="none"/>
        <c:minorTickMark val="none"/>
        <c:tickLblPos val="none"/>
        <c:crossAx val="423402424"/>
        <c:crosses val="autoZero"/>
        <c:auto val="1"/>
        <c:lblOffset val="100"/>
        <c:baseTimeUnit val="years"/>
      </c:dateAx>
      <c:valAx>
        <c:axId val="42340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7.18</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B77-4565-A022-5EFF641F5D69}"/>
            </c:ext>
          </c:extLst>
        </c:ser>
        <c:dLbls>
          <c:showLegendKey val="0"/>
          <c:showVal val="0"/>
          <c:showCatName val="0"/>
          <c:showSerName val="0"/>
          <c:showPercent val="0"/>
          <c:showBubbleSize val="0"/>
        </c:dLbls>
        <c:gapWidth val="150"/>
        <c:axId val="423403208"/>
        <c:axId val="42340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5.95</c:v>
                </c:pt>
                <c:pt idx="3">
                  <c:v>1.54</c:v>
                </c:pt>
                <c:pt idx="4">
                  <c:v>1.28</c:v>
                </c:pt>
              </c:numCache>
            </c:numRef>
          </c:val>
          <c:smooth val="0"/>
          <c:extLst xmlns:c16r2="http://schemas.microsoft.com/office/drawing/2015/06/chart">
            <c:ext xmlns:c16="http://schemas.microsoft.com/office/drawing/2014/chart" uri="{C3380CC4-5D6E-409C-BE32-E72D297353CC}">
              <c16:uniqueId val="{00000001-9B77-4565-A022-5EFF641F5D69}"/>
            </c:ext>
          </c:extLst>
        </c:ser>
        <c:dLbls>
          <c:showLegendKey val="0"/>
          <c:showVal val="0"/>
          <c:showCatName val="0"/>
          <c:showSerName val="0"/>
          <c:showPercent val="0"/>
          <c:showBubbleSize val="0"/>
        </c:dLbls>
        <c:marker val="1"/>
        <c:smooth val="0"/>
        <c:axId val="423403208"/>
        <c:axId val="423403600"/>
      </c:lineChart>
      <c:dateAx>
        <c:axId val="423403208"/>
        <c:scaling>
          <c:orientation val="minMax"/>
        </c:scaling>
        <c:delete val="1"/>
        <c:axPos val="b"/>
        <c:numFmt formatCode="&quot;H&quot;yy" sourceLinked="1"/>
        <c:majorTickMark val="none"/>
        <c:minorTickMark val="none"/>
        <c:tickLblPos val="none"/>
        <c:crossAx val="423403600"/>
        <c:crosses val="autoZero"/>
        <c:auto val="1"/>
        <c:lblOffset val="100"/>
        <c:baseTimeUnit val="years"/>
      </c:dateAx>
      <c:valAx>
        <c:axId val="42340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0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14.56</c:v>
                </c:pt>
                <c:pt idx="3">
                  <c:v>9.6</c:v>
                </c:pt>
                <c:pt idx="4">
                  <c:v>9.08</c:v>
                </c:pt>
              </c:numCache>
            </c:numRef>
          </c:val>
          <c:extLst xmlns:c16r2="http://schemas.microsoft.com/office/drawing/2015/06/chart">
            <c:ext xmlns:c16="http://schemas.microsoft.com/office/drawing/2014/chart" uri="{C3380CC4-5D6E-409C-BE32-E72D297353CC}">
              <c16:uniqueId val="{00000000-1C52-4454-95FB-7056DBE4107B}"/>
            </c:ext>
          </c:extLst>
        </c:ser>
        <c:dLbls>
          <c:showLegendKey val="0"/>
          <c:showVal val="0"/>
          <c:showCatName val="0"/>
          <c:showSerName val="0"/>
          <c:showPercent val="0"/>
          <c:showBubbleSize val="0"/>
        </c:dLbls>
        <c:gapWidth val="150"/>
        <c:axId val="424348256"/>
        <c:axId val="42435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72.930000000000007</c:v>
                </c:pt>
                <c:pt idx="3">
                  <c:v>63.48</c:v>
                </c:pt>
                <c:pt idx="4">
                  <c:v>65.510000000000005</c:v>
                </c:pt>
              </c:numCache>
            </c:numRef>
          </c:val>
          <c:smooth val="0"/>
          <c:extLst xmlns:c16r2="http://schemas.microsoft.com/office/drawing/2015/06/chart">
            <c:ext xmlns:c16="http://schemas.microsoft.com/office/drawing/2014/chart" uri="{C3380CC4-5D6E-409C-BE32-E72D297353CC}">
              <c16:uniqueId val="{00000001-1C52-4454-95FB-7056DBE4107B}"/>
            </c:ext>
          </c:extLst>
        </c:ser>
        <c:dLbls>
          <c:showLegendKey val="0"/>
          <c:showVal val="0"/>
          <c:showCatName val="0"/>
          <c:showSerName val="0"/>
          <c:showPercent val="0"/>
          <c:showBubbleSize val="0"/>
        </c:dLbls>
        <c:marker val="1"/>
        <c:smooth val="0"/>
        <c:axId val="424348256"/>
        <c:axId val="424351000"/>
      </c:lineChart>
      <c:dateAx>
        <c:axId val="424348256"/>
        <c:scaling>
          <c:orientation val="minMax"/>
        </c:scaling>
        <c:delete val="1"/>
        <c:axPos val="b"/>
        <c:numFmt formatCode="&quot;H&quot;yy" sourceLinked="1"/>
        <c:majorTickMark val="none"/>
        <c:minorTickMark val="none"/>
        <c:tickLblPos val="none"/>
        <c:crossAx val="424351000"/>
        <c:crosses val="autoZero"/>
        <c:auto val="1"/>
        <c:lblOffset val="100"/>
        <c:baseTimeUnit val="years"/>
      </c:dateAx>
      <c:valAx>
        <c:axId val="42435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3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1295.6300000000001</c:v>
                </c:pt>
                <c:pt idx="3">
                  <c:v>1254.73</c:v>
                </c:pt>
                <c:pt idx="4">
                  <c:v>1112.45</c:v>
                </c:pt>
              </c:numCache>
            </c:numRef>
          </c:val>
          <c:extLst xmlns:c16r2="http://schemas.microsoft.com/office/drawing/2015/06/chart">
            <c:ext xmlns:c16="http://schemas.microsoft.com/office/drawing/2014/chart" uri="{C3380CC4-5D6E-409C-BE32-E72D297353CC}">
              <c16:uniqueId val="{00000000-66F1-46F9-8C04-4AF8AA9CE805}"/>
            </c:ext>
          </c:extLst>
        </c:ser>
        <c:dLbls>
          <c:showLegendKey val="0"/>
          <c:showVal val="0"/>
          <c:showCatName val="0"/>
          <c:showSerName val="0"/>
          <c:showPercent val="0"/>
          <c:showBubbleSize val="0"/>
        </c:dLbls>
        <c:gapWidth val="150"/>
        <c:axId val="424349040"/>
        <c:axId val="42434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730.52</c:v>
                </c:pt>
                <c:pt idx="3">
                  <c:v>874.02</c:v>
                </c:pt>
                <c:pt idx="4">
                  <c:v>827.43</c:v>
                </c:pt>
              </c:numCache>
            </c:numRef>
          </c:val>
          <c:smooth val="0"/>
          <c:extLst xmlns:c16r2="http://schemas.microsoft.com/office/drawing/2015/06/chart">
            <c:ext xmlns:c16="http://schemas.microsoft.com/office/drawing/2014/chart" uri="{C3380CC4-5D6E-409C-BE32-E72D297353CC}">
              <c16:uniqueId val="{00000001-66F1-46F9-8C04-4AF8AA9CE805}"/>
            </c:ext>
          </c:extLst>
        </c:ser>
        <c:dLbls>
          <c:showLegendKey val="0"/>
          <c:showVal val="0"/>
          <c:showCatName val="0"/>
          <c:showSerName val="0"/>
          <c:showPercent val="0"/>
          <c:showBubbleSize val="0"/>
        </c:dLbls>
        <c:marker val="1"/>
        <c:smooth val="0"/>
        <c:axId val="424349040"/>
        <c:axId val="424345512"/>
      </c:lineChart>
      <c:dateAx>
        <c:axId val="424349040"/>
        <c:scaling>
          <c:orientation val="minMax"/>
        </c:scaling>
        <c:delete val="1"/>
        <c:axPos val="b"/>
        <c:numFmt formatCode="&quot;H&quot;yy" sourceLinked="1"/>
        <c:majorTickMark val="none"/>
        <c:minorTickMark val="none"/>
        <c:tickLblPos val="none"/>
        <c:crossAx val="424345512"/>
        <c:crosses val="autoZero"/>
        <c:auto val="1"/>
        <c:lblOffset val="100"/>
        <c:baseTimeUnit val="years"/>
      </c:dateAx>
      <c:valAx>
        <c:axId val="42434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34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96.47</c:v>
                </c:pt>
                <c:pt idx="3">
                  <c:v>97.36</c:v>
                </c:pt>
                <c:pt idx="4">
                  <c:v>96.75</c:v>
                </c:pt>
              </c:numCache>
            </c:numRef>
          </c:val>
          <c:extLst xmlns:c16r2="http://schemas.microsoft.com/office/drawing/2015/06/chart">
            <c:ext xmlns:c16="http://schemas.microsoft.com/office/drawing/2014/chart" uri="{C3380CC4-5D6E-409C-BE32-E72D297353CC}">
              <c16:uniqueId val="{00000000-948C-4547-99BD-9BB7CCA289CE}"/>
            </c:ext>
          </c:extLst>
        </c:ser>
        <c:dLbls>
          <c:showLegendKey val="0"/>
          <c:showVal val="0"/>
          <c:showCatName val="0"/>
          <c:showSerName val="0"/>
          <c:showPercent val="0"/>
          <c:showBubbleSize val="0"/>
        </c:dLbls>
        <c:gapWidth val="150"/>
        <c:axId val="424347864"/>
        <c:axId val="42435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98.61</c:v>
                </c:pt>
                <c:pt idx="3">
                  <c:v>100.32</c:v>
                </c:pt>
                <c:pt idx="4">
                  <c:v>99.71</c:v>
                </c:pt>
              </c:numCache>
            </c:numRef>
          </c:val>
          <c:smooth val="0"/>
          <c:extLst xmlns:c16r2="http://schemas.microsoft.com/office/drawing/2015/06/chart">
            <c:ext xmlns:c16="http://schemas.microsoft.com/office/drawing/2014/chart" uri="{C3380CC4-5D6E-409C-BE32-E72D297353CC}">
              <c16:uniqueId val="{00000001-948C-4547-99BD-9BB7CCA289CE}"/>
            </c:ext>
          </c:extLst>
        </c:ser>
        <c:dLbls>
          <c:showLegendKey val="0"/>
          <c:showVal val="0"/>
          <c:showCatName val="0"/>
          <c:showSerName val="0"/>
          <c:showPercent val="0"/>
          <c:showBubbleSize val="0"/>
        </c:dLbls>
        <c:marker val="1"/>
        <c:smooth val="0"/>
        <c:axId val="424347864"/>
        <c:axId val="424352176"/>
      </c:lineChart>
      <c:dateAx>
        <c:axId val="424347864"/>
        <c:scaling>
          <c:orientation val="minMax"/>
        </c:scaling>
        <c:delete val="1"/>
        <c:axPos val="b"/>
        <c:numFmt formatCode="&quot;H&quot;yy" sourceLinked="1"/>
        <c:majorTickMark val="none"/>
        <c:minorTickMark val="none"/>
        <c:tickLblPos val="none"/>
        <c:crossAx val="424352176"/>
        <c:crosses val="autoZero"/>
        <c:auto val="1"/>
        <c:lblOffset val="100"/>
        <c:baseTimeUnit val="years"/>
      </c:dateAx>
      <c:valAx>
        <c:axId val="42435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34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172.47</c:v>
                </c:pt>
                <c:pt idx="3">
                  <c:v>170.41</c:v>
                </c:pt>
                <c:pt idx="4">
                  <c:v>187.15</c:v>
                </c:pt>
              </c:numCache>
            </c:numRef>
          </c:val>
          <c:extLst xmlns:c16r2="http://schemas.microsoft.com/office/drawing/2015/06/chart">
            <c:ext xmlns:c16="http://schemas.microsoft.com/office/drawing/2014/chart" uri="{C3380CC4-5D6E-409C-BE32-E72D297353CC}">
              <c16:uniqueId val="{00000000-A1D4-4506-B467-25A6CE8C3E91}"/>
            </c:ext>
          </c:extLst>
        </c:ser>
        <c:dLbls>
          <c:showLegendKey val="0"/>
          <c:showVal val="0"/>
          <c:showCatName val="0"/>
          <c:showSerName val="0"/>
          <c:showPercent val="0"/>
          <c:showBubbleSize val="0"/>
        </c:dLbls>
        <c:gapWidth val="150"/>
        <c:axId val="424350608"/>
        <c:axId val="42434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141.24</c:v>
                </c:pt>
                <c:pt idx="3">
                  <c:v>157.63999999999999</c:v>
                </c:pt>
                <c:pt idx="4">
                  <c:v>159.59</c:v>
                </c:pt>
              </c:numCache>
            </c:numRef>
          </c:val>
          <c:smooth val="0"/>
          <c:extLst xmlns:c16r2="http://schemas.microsoft.com/office/drawing/2015/06/chart">
            <c:ext xmlns:c16="http://schemas.microsoft.com/office/drawing/2014/chart" uri="{C3380CC4-5D6E-409C-BE32-E72D297353CC}">
              <c16:uniqueId val="{00000001-A1D4-4506-B467-25A6CE8C3E91}"/>
            </c:ext>
          </c:extLst>
        </c:ser>
        <c:dLbls>
          <c:showLegendKey val="0"/>
          <c:showVal val="0"/>
          <c:showCatName val="0"/>
          <c:showSerName val="0"/>
          <c:showPercent val="0"/>
          <c:showBubbleSize val="0"/>
        </c:dLbls>
        <c:marker val="1"/>
        <c:smooth val="0"/>
        <c:axId val="424350608"/>
        <c:axId val="424349432"/>
      </c:lineChart>
      <c:dateAx>
        <c:axId val="424350608"/>
        <c:scaling>
          <c:orientation val="minMax"/>
        </c:scaling>
        <c:delete val="1"/>
        <c:axPos val="b"/>
        <c:numFmt formatCode="&quot;H&quot;yy" sourceLinked="1"/>
        <c:majorTickMark val="none"/>
        <c:minorTickMark val="none"/>
        <c:tickLblPos val="none"/>
        <c:crossAx val="424349432"/>
        <c:crosses val="autoZero"/>
        <c:auto val="1"/>
        <c:lblOffset val="100"/>
        <c:baseTimeUnit val="years"/>
      </c:dateAx>
      <c:valAx>
        <c:axId val="42434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35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青森市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自治体職員</v>
      </c>
      <c r="AE8" s="41"/>
      <c r="AF8" s="41"/>
      <c r="AG8" s="41"/>
      <c r="AH8" s="41"/>
      <c r="AI8" s="41"/>
      <c r="AJ8" s="41"/>
      <c r="AK8" s="3"/>
      <c r="AL8" s="42">
        <f>データ!S6</f>
        <v>271544</v>
      </c>
      <c r="AM8" s="42"/>
      <c r="AN8" s="42"/>
      <c r="AO8" s="42"/>
      <c r="AP8" s="42"/>
      <c r="AQ8" s="42"/>
      <c r="AR8" s="42"/>
      <c r="AS8" s="42"/>
      <c r="AT8" s="35">
        <f>データ!T6</f>
        <v>824.61</v>
      </c>
      <c r="AU8" s="35"/>
      <c r="AV8" s="35"/>
      <c r="AW8" s="35"/>
      <c r="AX8" s="35"/>
      <c r="AY8" s="35"/>
      <c r="AZ8" s="35"/>
      <c r="BA8" s="35"/>
      <c r="BB8" s="35">
        <f>データ!U6</f>
        <v>329.3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40.799999999999997</v>
      </c>
      <c r="J10" s="35"/>
      <c r="K10" s="35"/>
      <c r="L10" s="35"/>
      <c r="M10" s="35"/>
      <c r="N10" s="35"/>
      <c r="O10" s="35"/>
      <c r="P10" s="35">
        <f>データ!P6</f>
        <v>81.569999999999993</v>
      </c>
      <c r="Q10" s="35"/>
      <c r="R10" s="35"/>
      <c r="S10" s="35"/>
      <c r="T10" s="35"/>
      <c r="U10" s="35"/>
      <c r="V10" s="35"/>
      <c r="W10" s="35">
        <f>データ!Q6</f>
        <v>73.03</v>
      </c>
      <c r="X10" s="35"/>
      <c r="Y10" s="35"/>
      <c r="Z10" s="35"/>
      <c r="AA10" s="35"/>
      <c r="AB10" s="35"/>
      <c r="AC10" s="35"/>
      <c r="AD10" s="42">
        <f>データ!R6</f>
        <v>3108</v>
      </c>
      <c r="AE10" s="42"/>
      <c r="AF10" s="42"/>
      <c r="AG10" s="42"/>
      <c r="AH10" s="42"/>
      <c r="AI10" s="42"/>
      <c r="AJ10" s="42"/>
      <c r="AK10" s="2"/>
      <c r="AL10" s="42">
        <f>データ!V6</f>
        <v>219492</v>
      </c>
      <c r="AM10" s="42"/>
      <c r="AN10" s="42"/>
      <c r="AO10" s="42"/>
      <c r="AP10" s="42"/>
      <c r="AQ10" s="42"/>
      <c r="AR10" s="42"/>
      <c r="AS10" s="42"/>
      <c r="AT10" s="35">
        <f>データ!W6</f>
        <v>44.46</v>
      </c>
      <c r="AU10" s="35"/>
      <c r="AV10" s="35"/>
      <c r="AW10" s="35"/>
      <c r="AX10" s="35"/>
      <c r="AY10" s="35"/>
      <c r="AZ10" s="35"/>
      <c r="BA10" s="35"/>
      <c r="BB10" s="35">
        <f>データ!X6</f>
        <v>4936.84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yEpElx0SfLtyNoZ51hZQnCeENY9NsWpc9lA61y816ct6mtVbPhRyvhHzyg3T6AXo9flME0+Ueb/I0tMl+mz5A==" saltValue="T7h+77KzwG9AQPl6Z5UFz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22012</v>
      </c>
      <c r="D6" s="19">
        <f t="shared" si="3"/>
        <v>46</v>
      </c>
      <c r="E6" s="19">
        <f t="shared" si="3"/>
        <v>17</v>
      </c>
      <c r="F6" s="19">
        <f t="shared" si="3"/>
        <v>1</v>
      </c>
      <c r="G6" s="19">
        <f t="shared" si="3"/>
        <v>0</v>
      </c>
      <c r="H6" s="19" t="str">
        <f t="shared" si="3"/>
        <v>青森県　青森市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40.799999999999997</v>
      </c>
      <c r="P6" s="20">
        <f t="shared" si="3"/>
        <v>81.569999999999993</v>
      </c>
      <c r="Q6" s="20">
        <f t="shared" si="3"/>
        <v>73.03</v>
      </c>
      <c r="R6" s="20">
        <f t="shared" si="3"/>
        <v>3108</v>
      </c>
      <c r="S6" s="20">
        <f t="shared" si="3"/>
        <v>271544</v>
      </c>
      <c r="T6" s="20">
        <f t="shared" si="3"/>
        <v>824.61</v>
      </c>
      <c r="U6" s="20">
        <f t="shared" si="3"/>
        <v>329.3</v>
      </c>
      <c r="V6" s="20">
        <f t="shared" si="3"/>
        <v>219492</v>
      </c>
      <c r="W6" s="20">
        <f t="shared" si="3"/>
        <v>44.46</v>
      </c>
      <c r="X6" s="20">
        <f t="shared" si="3"/>
        <v>4936.84</v>
      </c>
      <c r="Y6" s="21" t="str">
        <f>IF(Y7="",NA(),Y7)</f>
        <v>-</v>
      </c>
      <c r="Z6" s="21" t="str">
        <f t="shared" ref="Z6:AH6" si="4">IF(Z7="",NA(),Z7)</f>
        <v>-</v>
      </c>
      <c r="AA6" s="21">
        <f t="shared" si="4"/>
        <v>104.49</v>
      </c>
      <c r="AB6" s="21">
        <f t="shared" si="4"/>
        <v>103.9</v>
      </c>
      <c r="AC6" s="21">
        <f t="shared" si="4"/>
        <v>105.52</v>
      </c>
      <c r="AD6" s="21" t="str">
        <f t="shared" si="4"/>
        <v>-</v>
      </c>
      <c r="AE6" s="21" t="str">
        <f t="shared" si="4"/>
        <v>-</v>
      </c>
      <c r="AF6" s="21">
        <f t="shared" si="4"/>
        <v>106.55</v>
      </c>
      <c r="AG6" s="21">
        <f t="shared" si="4"/>
        <v>109.32</v>
      </c>
      <c r="AH6" s="21">
        <f t="shared" si="4"/>
        <v>108.33</v>
      </c>
      <c r="AI6" s="20" t="str">
        <f>IF(AI7="","",IF(AI7="-","【-】","【"&amp;SUBSTITUTE(TEXT(AI7,"#,##0.00"),"-","△")&amp;"】"))</f>
        <v>【106.11】</v>
      </c>
      <c r="AJ6" s="21" t="str">
        <f>IF(AJ7="",NA(),AJ7)</f>
        <v>-</v>
      </c>
      <c r="AK6" s="21" t="str">
        <f t="shared" ref="AK6:AS6" si="5">IF(AK7="",NA(),AK7)</f>
        <v>-</v>
      </c>
      <c r="AL6" s="21">
        <f t="shared" si="5"/>
        <v>7.18</v>
      </c>
      <c r="AM6" s="20">
        <f t="shared" si="5"/>
        <v>0</v>
      </c>
      <c r="AN6" s="20">
        <f t="shared" si="5"/>
        <v>0</v>
      </c>
      <c r="AO6" s="21" t="str">
        <f t="shared" si="5"/>
        <v>-</v>
      </c>
      <c r="AP6" s="21" t="str">
        <f t="shared" si="5"/>
        <v>-</v>
      </c>
      <c r="AQ6" s="21">
        <f t="shared" si="5"/>
        <v>5.95</v>
      </c>
      <c r="AR6" s="21">
        <f t="shared" si="5"/>
        <v>1.54</v>
      </c>
      <c r="AS6" s="21">
        <f t="shared" si="5"/>
        <v>1.28</v>
      </c>
      <c r="AT6" s="20" t="str">
        <f>IF(AT7="","",IF(AT7="-","【-】","【"&amp;SUBSTITUTE(TEXT(AT7,"#,##0.00"),"-","△")&amp;"】"))</f>
        <v>【3.15】</v>
      </c>
      <c r="AU6" s="21" t="str">
        <f>IF(AU7="",NA(),AU7)</f>
        <v>-</v>
      </c>
      <c r="AV6" s="21" t="str">
        <f t="shared" ref="AV6:BD6" si="6">IF(AV7="",NA(),AV7)</f>
        <v>-</v>
      </c>
      <c r="AW6" s="21">
        <f t="shared" si="6"/>
        <v>14.56</v>
      </c>
      <c r="AX6" s="21">
        <f t="shared" si="6"/>
        <v>9.6</v>
      </c>
      <c r="AY6" s="21">
        <f t="shared" si="6"/>
        <v>9.08</v>
      </c>
      <c r="AZ6" s="21" t="str">
        <f t="shared" si="6"/>
        <v>-</v>
      </c>
      <c r="BA6" s="21" t="str">
        <f t="shared" si="6"/>
        <v>-</v>
      </c>
      <c r="BB6" s="21">
        <f t="shared" si="6"/>
        <v>72.930000000000007</v>
      </c>
      <c r="BC6" s="21">
        <f t="shared" si="6"/>
        <v>63.48</v>
      </c>
      <c r="BD6" s="21">
        <f t="shared" si="6"/>
        <v>65.510000000000005</v>
      </c>
      <c r="BE6" s="20" t="str">
        <f>IF(BE7="","",IF(BE7="-","【-】","【"&amp;SUBSTITUTE(TEXT(BE7,"#,##0.00"),"-","△")&amp;"】"))</f>
        <v>【73.44】</v>
      </c>
      <c r="BF6" s="21" t="str">
        <f>IF(BF7="",NA(),BF7)</f>
        <v>-</v>
      </c>
      <c r="BG6" s="21" t="str">
        <f t="shared" ref="BG6:BO6" si="7">IF(BG7="",NA(),BG7)</f>
        <v>-</v>
      </c>
      <c r="BH6" s="21">
        <f t="shared" si="7"/>
        <v>1295.6300000000001</v>
      </c>
      <c r="BI6" s="21">
        <f t="shared" si="7"/>
        <v>1254.73</v>
      </c>
      <c r="BJ6" s="21">
        <f t="shared" si="7"/>
        <v>1112.45</v>
      </c>
      <c r="BK6" s="21" t="str">
        <f t="shared" si="7"/>
        <v>-</v>
      </c>
      <c r="BL6" s="21" t="str">
        <f t="shared" si="7"/>
        <v>-</v>
      </c>
      <c r="BM6" s="21">
        <f t="shared" si="7"/>
        <v>730.52</v>
      </c>
      <c r="BN6" s="21">
        <f t="shared" si="7"/>
        <v>874.02</v>
      </c>
      <c r="BO6" s="21">
        <f t="shared" si="7"/>
        <v>827.43</v>
      </c>
      <c r="BP6" s="20" t="str">
        <f>IF(BP7="","",IF(BP7="-","【-】","【"&amp;SUBSTITUTE(TEXT(BP7,"#,##0.00"),"-","△")&amp;"】"))</f>
        <v>【652.82】</v>
      </c>
      <c r="BQ6" s="21" t="str">
        <f>IF(BQ7="",NA(),BQ7)</f>
        <v>-</v>
      </c>
      <c r="BR6" s="21" t="str">
        <f t="shared" ref="BR6:BZ6" si="8">IF(BR7="",NA(),BR7)</f>
        <v>-</v>
      </c>
      <c r="BS6" s="21">
        <f t="shared" si="8"/>
        <v>96.47</v>
      </c>
      <c r="BT6" s="21">
        <f t="shared" si="8"/>
        <v>97.36</v>
      </c>
      <c r="BU6" s="21">
        <f t="shared" si="8"/>
        <v>96.75</v>
      </c>
      <c r="BV6" s="21" t="str">
        <f t="shared" si="8"/>
        <v>-</v>
      </c>
      <c r="BW6" s="21" t="str">
        <f t="shared" si="8"/>
        <v>-</v>
      </c>
      <c r="BX6" s="21">
        <f t="shared" si="8"/>
        <v>98.61</v>
      </c>
      <c r="BY6" s="21">
        <f t="shared" si="8"/>
        <v>100.32</v>
      </c>
      <c r="BZ6" s="21">
        <f t="shared" si="8"/>
        <v>99.71</v>
      </c>
      <c r="CA6" s="20" t="str">
        <f>IF(CA7="","",IF(CA7="-","【-】","【"&amp;SUBSTITUTE(TEXT(CA7,"#,##0.00"),"-","△")&amp;"】"))</f>
        <v>【97.61】</v>
      </c>
      <c r="CB6" s="21" t="str">
        <f>IF(CB7="",NA(),CB7)</f>
        <v>-</v>
      </c>
      <c r="CC6" s="21" t="str">
        <f t="shared" ref="CC6:CK6" si="9">IF(CC7="",NA(),CC7)</f>
        <v>-</v>
      </c>
      <c r="CD6" s="21">
        <f t="shared" si="9"/>
        <v>172.47</v>
      </c>
      <c r="CE6" s="21">
        <f t="shared" si="9"/>
        <v>170.41</v>
      </c>
      <c r="CF6" s="21">
        <f t="shared" si="9"/>
        <v>187.15</v>
      </c>
      <c r="CG6" s="21" t="str">
        <f t="shared" si="9"/>
        <v>-</v>
      </c>
      <c r="CH6" s="21" t="str">
        <f t="shared" si="9"/>
        <v>-</v>
      </c>
      <c r="CI6" s="21">
        <f t="shared" si="9"/>
        <v>141.24</v>
      </c>
      <c r="CJ6" s="21">
        <f t="shared" si="9"/>
        <v>157.63999999999999</v>
      </c>
      <c r="CK6" s="21">
        <f t="shared" si="9"/>
        <v>159.59</v>
      </c>
      <c r="CL6" s="20" t="str">
        <f>IF(CL7="","",IF(CL7="-","【-】","【"&amp;SUBSTITUTE(TEXT(CL7,"#,##0.00"),"-","△")&amp;"】"))</f>
        <v>【138.29】</v>
      </c>
      <c r="CM6" s="21" t="str">
        <f>IF(CM7="",NA(),CM7)</f>
        <v>-</v>
      </c>
      <c r="CN6" s="21" t="str">
        <f t="shared" ref="CN6:CV6" si="10">IF(CN7="",NA(),CN7)</f>
        <v>-</v>
      </c>
      <c r="CO6" s="21">
        <f t="shared" si="10"/>
        <v>68.47</v>
      </c>
      <c r="CP6" s="21">
        <f t="shared" si="10"/>
        <v>63.67</v>
      </c>
      <c r="CQ6" s="21">
        <f t="shared" si="10"/>
        <v>64.650000000000006</v>
      </c>
      <c r="CR6" s="21" t="str">
        <f t="shared" si="10"/>
        <v>-</v>
      </c>
      <c r="CS6" s="21" t="str">
        <f t="shared" si="10"/>
        <v>-</v>
      </c>
      <c r="CT6" s="21">
        <f t="shared" si="10"/>
        <v>61.7</v>
      </c>
      <c r="CU6" s="21">
        <f t="shared" si="10"/>
        <v>66.650000000000006</v>
      </c>
      <c r="CV6" s="21">
        <f t="shared" si="10"/>
        <v>64.45</v>
      </c>
      <c r="CW6" s="20" t="str">
        <f>IF(CW7="","",IF(CW7="-","【-】","【"&amp;SUBSTITUTE(TEXT(CW7,"#,##0.00"),"-","△")&amp;"】"))</f>
        <v>【59.10】</v>
      </c>
      <c r="CX6" s="21" t="str">
        <f>IF(CX7="",NA(),CX7)</f>
        <v>-</v>
      </c>
      <c r="CY6" s="21" t="str">
        <f t="shared" ref="CY6:DG6" si="11">IF(CY7="",NA(),CY7)</f>
        <v>-</v>
      </c>
      <c r="CZ6" s="21">
        <f t="shared" si="11"/>
        <v>89.1</v>
      </c>
      <c r="DA6" s="21">
        <f t="shared" si="11"/>
        <v>89.43</v>
      </c>
      <c r="DB6" s="21">
        <f t="shared" si="11"/>
        <v>90</v>
      </c>
      <c r="DC6" s="21" t="str">
        <f t="shared" si="11"/>
        <v>-</v>
      </c>
      <c r="DD6" s="21" t="str">
        <f t="shared" si="11"/>
        <v>-</v>
      </c>
      <c r="DE6" s="21">
        <f t="shared" si="11"/>
        <v>94.56</v>
      </c>
      <c r="DF6" s="21">
        <f t="shared" si="11"/>
        <v>94.43</v>
      </c>
      <c r="DG6" s="21">
        <f t="shared" si="11"/>
        <v>94.58</v>
      </c>
      <c r="DH6" s="20" t="str">
        <f>IF(DH7="","",IF(DH7="-","【-】","【"&amp;SUBSTITUTE(TEXT(DH7,"#,##0.00"),"-","△")&amp;"】"))</f>
        <v>【95.82】</v>
      </c>
      <c r="DI6" s="21" t="str">
        <f>IF(DI7="",NA(),DI7)</f>
        <v>-</v>
      </c>
      <c r="DJ6" s="21" t="str">
        <f t="shared" ref="DJ6:DR6" si="12">IF(DJ7="",NA(),DJ7)</f>
        <v>-</v>
      </c>
      <c r="DK6" s="21">
        <f t="shared" si="12"/>
        <v>4.43</v>
      </c>
      <c r="DL6" s="21">
        <f t="shared" si="12"/>
        <v>8.6300000000000008</v>
      </c>
      <c r="DM6" s="21">
        <f t="shared" si="12"/>
        <v>12.65</v>
      </c>
      <c r="DN6" s="21" t="str">
        <f t="shared" si="12"/>
        <v>-</v>
      </c>
      <c r="DO6" s="21" t="str">
        <f t="shared" si="12"/>
        <v>-</v>
      </c>
      <c r="DP6" s="21">
        <f t="shared" si="12"/>
        <v>28.87</v>
      </c>
      <c r="DQ6" s="21">
        <f t="shared" si="12"/>
        <v>35.53</v>
      </c>
      <c r="DR6" s="21">
        <f t="shared" si="12"/>
        <v>37.51</v>
      </c>
      <c r="DS6" s="20" t="str">
        <f>IF(DS7="","",IF(DS7="-","【-】","【"&amp;SUBSTITUTE(TEXT(DS7,"#,##0.00"),"-","△")&amp;"】"))</f>
        <v>【39.74】</v>
      </c>
      <c r="DT6" s="21" t="str">
        <f>IF(DT7="",NA(),DT7)</f>
        <v>-</v>
      </c>
      <c r="DU6" s="21" t="str">
        <f t="shared" ref="DU6:EC6" si="13">IF(DU7="",NA(),DU7)</f>
        <v>-</v>
      </c>
      <c r="DV6" s="21">
        <f t="shared" si="13"/>
        <v>11.3</v>
      </c>
      <c r="DW6" s="21">
        <f t="shared" si="13"/>
        <v>11.68</v>
      </c>
      <c r="DX6" s="21">
        <f t="shared" si="13"/>
        <v>12.71</v>
      </c>
      <c r="DY6" s="21" t="str">
        <f t="shared" si="13"/>
        <v>-</v>
      </c>
      <c r="DZ6" s="21" t="str">
        <f t="shared" si="13"/>
        <v>-</v>
      </c>
      <c r="EA6" s="21">
        <f t="shared" si="13"/>
        <v>5.64</v>
      </c>
      <c r="EB6" s="21">
        <f t="shared" si="13"/>
        <v>6.01</v>
      </c>
      <c r="EC6" s="21">
        <f t="shared" si="13"/>
        <v>6.84</v>
      </c>
      <c r="ED6" s="20" t="str">
        <f>IF(ED7="","",IF(ED7="-","【-】","【"&amp;SUBSTITUTE(TEXT(ED7,"#,##0.00"),"-","△")&amp;"】"))</f>
        <v>【7.62】</v>
      </c>
      <c r="EE6" s="21" t="str">
        <f>IF(EE7="",NA(),EE7)</f>
        <v>-</v>
      </c>
      <c r="EF6" s="21" t="str">
        <f t="shared" ref="EF6:EN6" si="14">IF(EF7="",NA(),EF7)</f>
        <v>-</v>
      </c>
      <c r="EG6" s="21">
        <f t="shared" si="14"/>
        <v>0.11</v>
      </c>
      <c r="EH6" s="21">
        <f t="shared" si="14"/>
        <v>0.06</v>
      </c>
      <c r="EI6" s="21">
        <f t="shared" si="14"/>
        <v>0.02</v>
      </c>
      <c r="EJ6" s="21" t="str">
        <f t="shared" si="14"/>
        <v>-</v>
      </c>
      <c r="EK6" s="21" t="str">
        <f t="shared" si="14"/>
        <v>-</v>
      </c>
      <c r="EL6" s="21">
        <f t="shared" si="14"/>
        <v>0.19</v>
      </c>
      <c r="EM6" s="21">
        <f t="shared" si="14"/>
        <v>0.22</v>
      </c>
      <c r="EN6" s="21">
        <f t="shared" si="14"/>
        <v>0.23</v>
      </c>
      <c r="EO6" s="20" t="str">
        <f>IF(EO7="","",IF(EO7="-","【-】","【"&amp;SUBSTITUTE(TEXT(EO7,"#,##0.00"),"-","△")&amp;"】"))</f>
        <v>【0.23】</v>
      </c>
    </row>
    <row r="7" spans="1:148" s="22" customFormat="1" x14ac:dyDescent="0.15">
      <c r="A7" s="14"/>
      <c r="B7" s="23">
        <v>2022</v>
      </c>
      <c r="C7" s="23">
        <v>22012</v>
      </c>
      <c r="D7" s="23">
        <v>46</v>
      </c>
      <c r="E7" s="23">
        <v>17</v>
      </c>
      <c r="F7" s="23">
        <v>1</v>
      </c>
      <c r="G7" s="23">
        <v>0</v>
      </c>
      <c r="H7" s="23" t="s">
        <v>96</v>
      </c>
      <c r="I7" s="23" t="s">
        <v>97</v>
      </c>
      <c r="J7" s="23" t="s">
        <v>98</v>
      </c>
      <c r="K7" s="23" t="s">
        <v>99</v>
      </c>
      <c r="L7" s="23" t="s">
        <v>100</v>
      </c>
      <c r="M7" s="23" t="s">
        <v>101</v>
      </c>
      <c r="N7" s="24" t="s">
        <v>102</v>
      </c>
      <c r="O7" s="24">
        <v>40.799999999999997</v>
      </c>
      <c r="P7" s="24">
        <v>81.569999999999993</v>
      </c>
      <c r="Q7" s="24">
        <v>73.03</v>
      </c>
      <c r="R7" s="24">
        <v>3108</v>
      </c>
      <c r="S7" s="24">
        <v>271544</v>
      </c>
      <c r="T7" s="24">
        <v>824.61</v>
      </c>
      <c r="U7" s="24">
        <v>329.3</v>
      </c>
      <c r="V7" s="24">
        <v>219492</v>
      </c>
      <c r="W7" s="24">
        <v>44.46</v>
      </c>
      <c r="X7" s="24">
        <v>4936.84</v>
      </c>
      <c r="Y7" s="24" t="s">
        <v>102</v>
      </c>
      <c r="Z7" s="24" t="s">
        <v>102</v>
      </c>
      <c r="AA7" s="24">
        <v>104.49</v>
      </c>
      <c r="AB7" s="24">
        <v>103.9</v>
      </c>
      <c r="AC7" s="24">
        <v>105.52</v>
      </c>
      <c r="AD7" s="24" t="s">
        <v>102</v>
      </c>
      <c r="AE7" s="24" t="s">
        <v>102</v>
      </c>
      <c r="AF7" s="24">
        <v>106.55</v>
      </c>
      <c r="AG7" s="24">
        <v>109.32</v>
      </c>
      <c r="AH7" s="24">
        <v>108.33</v>
      </c>
      <c r="AI7" s="24">
        <v>106.11</v>
      </c>
      <c r="AJ7" s="24" t="s">
        <v>102</v>
      </c>
      <c r="AK7" s="24" t="s">
        <v>102</v>
      </c>
      <c r="AL7" s="24">
        <v>7.18</v>
      </c>
      <c r="AM7" s="24">
        <v>0</v>
      </c>
      <c r="AN7" s="24">
        <v>0</v>
      </c>
      <c r="AO7" s="24" t="s">
        <v>102</v>
      </c>
      <c r="AP7" s="24" t="s">
        <v>102</v>
      </c>
      <c r="AQ7" s="24">
        <v>5.95</v>
      </c>
      <c r="AR7" s="24">
        <v>1.54</v>
      </c>
      <c r="AS7" s="24">
        <v>1.28</v>
      </c>
      <c r="AT7" s="24">
        <v>3.15</v>
      </c>
      <c r="AU7" s="24" t="s">
        <v>102</v>
      </c>
      <c r="AV7" s="24" t="s">
        <v>102</v>
      </c>
      <c r="AW7" s="24">
        <v>14.56</v>
      </c>
      <c r="AX7" s="24">
        <v>9.6</v>
      </c>
      <c r="AY7" s="24">
        <v>9.08</v>
      </c>
      <c r="AZ7" s="24" t="s">
        <v>102</v>
      </c>
      <c r="BA7" s="24" t="s">
        <v>102</v>
      </c>
      <c r="BB7" s="24">
        <v>72.930000000000007</v>
      </c>
      <c r="BC7" s="24">
        <v>63.48</v>
      </c>
      <c r="BD7" s="24">
        <v>65.510000000000005</v>
      </c>
      <c r="BE7" s="24">
        <v>73.44</v>
      </c>
      <c r="BF7" s="24" t="s">
        <v>102</v>
      </c>
      <c r="BG7" s="24" t="s">
        <v>102</v>
      </c>
      <c r="BH7" s="24">
        <v>1295.6300000000001</v>
      </c>
      <c r="BI7" s="24">
        <v>1254.73</v>
      </c>
      <c r="BJ7" s="24">
        <v>1112.45</v>
      </c>
      <c r="BK7" s="24" t="s">
        <v>102</v>
      </c>
      <c r="BL7" s="24" t="s">
        <v>102</v>
      </c>
      <c r="BM7" s="24">
        <v>730.52</v>
      </c>
      <c r="BN7" s="24">
        <v>874.02</v>
      </c>
      <c r="BO7" s="24">
        <v>827.43</v>
      </c>
      <c r="BP7" s="24">
        <v>652.82000000000005</v>
      </c>
      <c r="BQ7" s="24" t="s">
        <v>102</v>
      </c>
      <c r="BR7" s="24" t="s">
        <v>102</v>
      </c>
      <c r="BS7" s="24">
        <v>96.47</v>
      </c>
      <c r="BT7" s="24">
        <v>97.36</v>
      </c>
      <c r="BU7" s="24">
        <v>96.75</v>
      </c>
      <c r="BV7" s="24" t="s">
        <v>102</v>
      </c>
      <c r="BW7" s="24" t="s">
        <v>102</v>
      </c>
      <c r="BX7" s="24">
        <v>98.61</v>
      </c>
      <c r="BY7" s="24">
        <v>100.32</v>
      </c>
      <c r="BZ7" s="24">
        <v>99.71</v>
      </c>
      <c r="CA7" s="24">
        <v>97.61</v>
      </c>
      <c r="CB7" s="24" t="s">
        <v>102</v>
      </c>
      <c r="CC7" s="24" t="s">
        <v>102</v>
      </c>
      <c r="CD7" s="24">
        <v>172.47</v>
      </c>
      <c r="CE7" s="24">
        <v>170.41</v>
      </c>
      <c r="CF7" s="24">
        <v>187.15</v>
      </c>
      <c r="CG7" s="24" t="s">
        <v>102</v>
      </c>
      <c r="CH7" s="24" t="s">
        <v>102</v>
      </c>
      <c r="CI7" s="24">
        <v>141.24</v>
      </c>
      <c r="CJ7" s="24">
        <v>157.63999999999999</v>
      </c>
      <c r="CK7" s="24">
        <v>159.59</v>
      </c>
      <c r="CL7" s="24">
        <v>138.29</v>
      </c>
      <c r="CM7" s="24" t="s">
        <v>102</v>
      </c>
      <c r="CN7" s="24" t="s">
        <v>102</v>
      </c>
      <c r="CO7" s="24">
        <v>68.47</v>
      </c>
      <c r="CP7" s="24">
        <v>63.67</v>
      </c>
      <c r="CQ7" s="24">
        <v>64.650000000000006</v>
      </c>
      <c r="CR7" s="24" t="s">
        <v>102</v>
      </c>
      <c r="CS7" s="24" t="s">
        <v>102</v>
      </c>
      <c r="CT7" s="24">
        <v>61.7</v>
      </c>
      <c r="CU7" s="24">
        <v>66.650000000000006</v>
      </c>
      <c r="CV7" s="24">
        <v>64.45</v>
      </c>
      <c r="CW7" s="24">
        <v>59.1</v>
      </c>
      <c r="CX7" s="24" t="s">
        <v>102</v>
      </c>
      <c r="CY7" s="24" t="s">
        <v>102</v>
      </c>
      <c r="CZ7" s="24">
        <v>89.1</v>
      </c>
      <c r="DA7" s="24">
        <v>89.43</v>
      </c>
      <c r="DB7" s="24">
        <v>90</v>
      </c>
      <c r="DC7" s="24" t="s">
        <v>102</v>
      </c>
      <c r="DD7" s="24" t="s">
        <v>102</v>
      </c>
      <c r="DE7" s="24">
        <v>94.56</v>
      </c>
      <c r="DF7" s="24">
        <v>94.43</v>
      </c>
      <c r="DG7" s="24">
        <v>94.58</v>
      </c>
      <c r="DH7" s="24">
        <v>95.82</v>
      </c>
      <c r="DI7" s="24" t="s">
        <v>102</v>
      </c>
      <c r="DJ7" s="24" t="s">
        <v>102</v>
      </c>
      <c r="DK7" s="24">
        <v>4.43</v>
      </c>
      <c r="DL7" s="24">
        <v>8.6300000000000008</v>
      </c>
      <c r="DM7" s="24">
        <v>12.65</v>
      </c>
      <c r="DN7" s="24" t="s">
        <v>102</v>
      </c>
      <c r="DO7" s="24" t="s">
        <v>102</v>
      </c>
      <c r="DP7" s="24">
        <v>28.87</v>
      </c>
      <c r="DQ7" s="24">
        <v>35.53</v>
      </c>
      <c r="DR7" s="24">
        <v>37.51</v>
      </c>
      <c r="DS7" s="24">
        <v>39.74</v>
      </c>
      <c r="DT7" s="24" t="s">
        <v>102</v>
      </c>
      <c r="DU7" s="24" t="s">
        <v>102</v>
      </c>
      <c r="DV7" s="24">
        <v>11.3</v>
      </c>
      <c r="DW7" s="24">
        <v>11.68</v>
      </c>
      <c r="DX7" s="24">
        <v>12.71</v>
      </c>
      <c r="DY7" s="24" t="s">
        <v>102</v>
      </c>
      <c r="DZ7" s="24" t="s">
        <v>102</v>
      </c>
      <c r="EA7" s="24">
        <v>5.64</v>
      </c>
      <c r="EB7" s="24">
        <v>6.01</v>
      </c>
      <c r="EC7" s="24">
        <v>6.84</v>
      </c>
      <c r="ED7" s="24">
        <v>7.62</v>
      </c>
      <c r="EE7" s="24" t="s">
        <v>102</v>
      </c>
      <c r="EF7" s="24" t="s">
        <v>102</v>
      </c>
      <c r="EG7" s="24">
        <v>0.11</v>
      </c>
      <c r="EH7" s="24">
        <v>0.06</v>
      </c>
      <c r="EI7" s="24">
        <v>0.02</v>
      </c>
      <c r="EJ7" s="24" t="s">
        <v>102</v>
      </c>
      <c r="EK7" s="24" t="s">
        <v>102</v>
      </c>
      <c r="EL7" s="24">
        <v>0.19</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 芳樹</cp:lastModifiedBy>
  <cp:lastPrinted>2024-01-19T06:03:18Z</cp:lastPrinted>
  <dcterms:created xsi:type="dcterms:W3CDTF">2023-12-12T00:42:15Z</dcterms:created>
  <dcterms:modified xsi:type="dcterms:W3CDTF">2024-01-27T00:33:23Z</dcterms:modified>
  <cp:category/>
</cp:coreProperties>
</file>