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172.25.1.14\建設課\【下水道グループ】専用フォルダ\105_経営比較分析\R4年度\01_経営比較分析表の分析等について\提出\"/>
    </mc:Choice>
  </mc:AlternateContent>
  <xr:revisionPtr revIDLastSave="0" documentId="13_ncr:1_{F9426133-8EC3-467B-9200-AE8D0B27BE42}" xr6:coauthVersionLast="36" xr6:coauthVersionMax="36" xr10:uidLastSave="{00000000-0000-0000-0000-000000000000}"/>
  <workbookProtection workbookAlgorithmName="SHA-512" workbookHashValue="V60wuGZAxYeu7rsMVy7AJxGXI3255O47Y/VHzNepnm2q9QTommRMWXRu33p0m727qpLg2p2xiAMg/LTZ1Ssg3A==" workbookSaltValue="DR0EFpiq7ekA910TrLHXOg=="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<sst xmlns="http://schemas.openxmlformats.org/spreadsheetml/2006/main" count="236" uniqueCount="122">
  <si>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</si>
  <si>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</si>
  <si>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</si>
  <si>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</si>
  <si>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</si>
  <si>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</si>
  <si>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</si>
  <si>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</si>
  <si>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</si>
  <si>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</si>
  <si>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</si>
  <si>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</si>
  <si>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</si>
  <si>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</si>
  <si>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</si>
  <si>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</si>
  <si>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</si>
  <si>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</si>
  <si>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</si>
  <si>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</si>
  <si>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</si>
  <si>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</si>
  <si>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</si>
  <si>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</si>
  <si>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</si>
  <si>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</si>
  <si>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</si>
  <si>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</si>
  <si>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</si>
  <si>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</si>
  <si>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</si>
  <si>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</si>
  <si>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</si>
  <si>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</si>
  <si>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</si>
  <si>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</si>
  <si>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</si>
  <si>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</si>
  <si>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</si>
  <si>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</si>
  <si>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</si>
  <si>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</si>
  <si>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</si>
  <si>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</si>
  <si>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</si>
  <si>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</si>
  <si>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</si>
  <si>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</si>
  <si>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</si>
  <si>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</si>
  <si>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</si>
  <si>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</si>
  <si>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</si>
  <si>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</si>
  <si>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</si>
  <si>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</si>
  <si>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</si>
  <si>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</si>
  <si>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</si>
  <si>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</si>
  <si>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</si>
  <si>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</si>
  <si>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</si>
  <si>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</si>
  <si>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</si>
  <si>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</si>
  <si>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</si>
  <si>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</si>
  <si>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</si>
  <si>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</si>
  <si>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</si>
  <si>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</si>
  <si>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</si>
  <si>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</si>
  <si>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</si>
  <si>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</si>
  <si>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</si>
  <si>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</si>
  <si>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</si>
  <si>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</si>
  <si>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</si>
  <si>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</si>
  <si>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</si>
  <si>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</si>
  <si>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</si>
  <si>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</si>
  <si>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</si>
  <si>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</si>
  <si>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</si>
  <si>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</si>
  <si>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</si>
  <si>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</si>
  <si>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</si>
  <si>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</si>
  <si>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</si>
  <si>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</si>
  <si>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</si>
  <si>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</si>
  <si>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</si>
  <si>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</si>
  <si>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</si>
  <si>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</si>
  <si>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</si>
  <si>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</si>
  <si>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</si>
  <si>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</si>
  <si>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</si>
  <si>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</si>
  <si>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</si>
  <si>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</si>
  <si>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</si>
  <si>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</si>
  <si>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</si>
  <si>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</si>
  <si>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</si>
  <si>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</si>
  <si>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</si>
  <si>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</si>
  <si>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</si>
  <si>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漁業集落排水事業については、概ね類似団体に近い経営状態であるが、事業が完了していること及び区域内人口の減少もあることから接続数の大幅な増加は見込めない状況である。
　引き続き使用料収入を確保するとともに、維持管理費を抑えつつ更新及び改築等の投資を検討し、経営の健全化を目指す。</t>
    <rPh sb="112" eb="114">
      <t>コウシン</t>
    </rPh>
    <rPh sb="114" eb="115">
      <t>オヨ</t>
    </rPh>
    <phoneticPr fontId="4"/>
  </si>
  <si>
    <t>東日本大震災の被害を受け、電気設備の入れ替えを行ったが、大規模な更新は行っていない。
　平成11年の供用開始から20年以上が経過し、機械設備等は標準的耐用年数を経過している状況である。
　管路については平成28年度から令和2年度にかけ清掃を実施。今年度機能保全計画を策定したことから、今後は計画に基づき更新及び改築等について検討していく。</t>
    <rPh sb="59" eb="61">
      <t>イジョウ</t>
    </rPh>
    <rPh sb="123" eb="126">
      <t>コンネンド</t>
    </rPh>
    <rPh sb="126" eb="128">
      <t>キノウ</t>
    </rPh>
    <rPh sb="128" eb="130">
      <t>ホゼン</t>
    </rPh>
    <rPh sb="130" eb="132">
      <t>ケイカク</t>
    </rPh>
    <rPh sb="133" eb="135">
      <t>サクテイ</t>
    </rPh>
    <rPh sb="142" eb="144">
      <t>コンゴ</t>
    </rPh>
    <rPh sb="145" eb="147">
      <t>ケイカク</t>
    </rPh>
    <rPh sb="148" eb="149">
      <t>モト</t>
    </rPh>
    <rPh sb="151" eb="153">
      <t>コウシン</t>
    </rPh>
    <rPh sb="153" eb="154">
      <t>オヨ</t>
    </rPh>
    <phoneticPr fontId="4"/>
  </si>
  <si>
    <t>➀収益的収支比率について
　前年度と比較して、7.36ポイントの減。近年は80％台で推移しており、赤字経営が慢性化している状況である。
④企業債残高対事業規模比率について
　類似団体と比較して低水準となっている。事業完了しており年々減少する見込みである。
⑤経費回収率について
　前年度より7.54ポイントの増。収益的収支比率と比較して低い水準にあり、使用料収入以外の収入に依存している状況にある。
⑥汚水処理原価について
　有収水量の減に対し汚水処理費が増加したため、類似団体より高い水準となった。事業が完了しており接続件数の増は見込めないことから、維持管理費の削減に努める必要がある。
⑦施設利用率について
　前年度から比較してほぼ横ばいの状態である。類似団体より高い水準にあるが、施設利用が過大な状況ではない。
⑧水洗化率について
　前年度から比較してほぼ横ばいの状態である。
　事業の完了及び区域内人口の減少により、大幅な接続数の増加は見込めない状況にある。経営の健全化を図るため、汚水処理費の更なる削減と、令和6年度に料金改定を実施予定。</t>
    <rPh sb="32" eb="33">
      <t>ゲン</t>
    </rPh>
    <rPh sb="40" eb="41">
      <t>ダイ</t>
    </rPh>
    <rPh sb="154" eb="155">
      <t>ゾウ</t>
    </rPh>
    <rPh sb="318" eb="319">
      <t>ヨコ</t>
    </rPh>
    <rPh sb="322" eb="324">
      <t>ジョウタイ</t>
    </rPh>
    <rPh sb="375" eb="377">
      <t>ヒカク</t>
    </rPh>
    <rPh sb="445" eb="447">
      <t>オスイ</t>
    </rPh>
    <rPh sb="447" eb="449">
      <t>ショリ</t>
    </rPh>
    <rPh sb="449" eb="450">
      <t>ヒ</t>
    </rPh>
    <rPh sb="451" eb="452">
      <t>サラ</t>
    </rPh>
    <rPh sb="454" eb="456">
      <t>サクゲン</t>
    </rPh>
    <rPh sb="458" eb="460">
      <t>レイワ</t>
    </rPh>
    <rPh sb="461" eb="463">
      <t>ネンド</t>
    </rPh>
    <rPh sb="464" eb="466">
      <t>リョウキン</t>
    </rPh>
    <rPh sb="466" eb="468">
      <t>カイテイ</t>
    </rPh>
    <rPh sb="469" eb="471">
      <t>ジッシ</t>
    </rPh>
    <rPh sb="471" eb="47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</si>
</sst>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12-4C10-9E78-E8C528E5EC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7612-4C10-9E78-E8C528E5EC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32.82</c:v>
                </c:pt>
                <c:pt idx="1">
                  <c:v>33.26</c:v>
                </c:pt>
                <c:pt idx="2">
                  <c:v>34.58</c:v>
                </c:pt>
                <c:pt idx="3">
                  <c:v>33.26</c:v>
                </c:pt>
                <c:pt idx="4">
                  <c:v>32.82</c:v>
                </c:pt>
              </c:numCache>
            </c:numRef>
          </c:val>
          <c:extLst>
            <c:ext xmlns:c16="http://schemas.microsoft.com/office/drawing/2014/chart" uri="{C3380CC4-5D6E-409C-BE32-E72D297353CC}">
              <c16:uniqueId val="{00000000-74FB-4C5A-9DF4-AF778076CB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74FB-4C5A-9DF4-AF778076CB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69.86</c:v>
                </c:pt>
                <c:pt idx="1">
                  <c:v>70.16</c:v>
                </c:pt>
                <c:pt idx="2">
                  <c:v>69.3</c:v>
                </c:pt>
                <c:pt idx="3">
                  <c:v>69.67</c:v>
                </c:pt>
                <c:pt idx="4">
                  <c:v>69.41</c:v>
                </c:pt>
              </c:numCache>
            </c:numRef>
          </c:val>
          <c:extLst>
            <c:ext xmlns:c16="http://schemas.microsoft.com/office/drawing/2014/chart" uri="{C3380CC4-5D6E-409C-BE32-E72D297353CC}">
              <c16:uniqueId val="{00000000-F597-49F9-B6CB-39E9EB2680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F597-49F9-B6CB-39E9EB2680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89.16</c:v>
                </c:pt>
                <c:pt idx="1">
                  <c:v>88.93</c:v>
                </c:pt>
                <c:pt idx="2">
                  <c:v>88.16</c:v>
                </c:pt>
                <c:pt idx="3">
                  <c:v>89.28</c:v>
                </c:pt>
                <c:pt idx="4">
                  <c:v>81.92</c:v>
                </c:pt>
              </c:numCache>
            </c:numRef>
          </c:val>
          <c:extLst>
            <c:ext xmlns:c16="http://schemas.microsoft.com/office/drawing/2014/chart" uri="{C3380CC4-5D6E-409C-BE32-E72D297353CC}">
              <c16:uniqueId val="{00000000-59E3-4AE7-919A-2233BB6540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E3-4AE7-919A-2233BB6540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7D-4189-8C35-59F5488DEB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7D-4189-8C35-59F5488DEB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9C-46B7-B5C5-474792E781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9C-46B7-B5C5-474792E781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8-4400-8D4B-05F95859DB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8-4400-8D4B-05F95859DB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1D-4C38-8A05-9D983BC71E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1D-4C38-8A05-9D983BC71E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710.97</c:v>
                </c:pt>
                <c:pt idx="1">
                  <c:v>624</c:v>
                </c:pt>
                <c:pt idx="2">
                  <c:v>525.02</c:v>
                </c:pt>
                <c:pt idx="3">
                  <c:v>463.08</c:v>
                </c:pt>
                <c:pt idx="4">
                  <c:v>432.82</c:v>
                </c:pt>
              </c:numCache>
            </c:numRef>
          </c:val>
          <c:extLst>
            <c:ext xmlns:c16="http://schemas.microsoft.com/office/drawing/2014/chart" uri="{C3380CC4-5D6E-409C-BE32-E72D297353CC}">
              <c16:uniqueId val="{00000000-8E78-46DC-BF80-A66DC35656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8E78-46DC-BF80-A66DC35656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32.200000000000003</c:v>
                </c:pt>
                <c:pt idx="1">
                  <c:v>35.57</c:v>
                </c:pt>
                <c:pt idx="2">
                  <c:v>33.64</c:v>
                </c:pt>
                <c:pt idx="3">
                  <c:v>24.15</c:v>
                </c:pt>
                <c:pt idx="4">
                  <c:v>31.69</c:v>
                </c:pt>
              </c:numCache>
            </c:numRef>
          </c:val>
          <c:extLst>
            <c:ext xmlns:c16="http://schemas.microsoft.com/office/drawing/2014/chart" uri="{C3380CC4-5D6E-409C-BE32-E72D297353CC}">
              <c16:uniqueId val="{00000000-143D-4C92-AB33-10F45EC66F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143D-4C92-AB33-10F45EC66F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485.89</c:v>
                </c:pt>
                <c:pt idx="1">
                  <c:v>442.43</c:v>
                </c:pt>
                <c:pt idx="2">
                  <c:v>502.74</c:v>
                </c:pt>
                <c:pt idx="3">
                  <c:v>713.87</c:v>
                </c:pt>
                <c:pt idx="4">
                  <c:v>542.69000000000005</c:v>
                </c:pt>
              </c:numCache>
            </c:numRef>
          </c:val>
          <c:extLst>
            <c:ext xmlns:c16="http://schemas.microsoft.com/office/drawing/2014/chart" uri="{C3380CC4-5D6E-409C-BE32-E72D297353CC}">
              <c16:uniqueId val="{00000000-7790-4445-BD96-0734CD8296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7790-4445-BD96-0734CD8296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階上町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13064</v>
      </c>
      <c r="AM8" s="42"/>
      <c r="AN8" s="42"/>
      <c r="AO8" s="42"/>
      <c r="AP8" s="42"/>
      <c r="AQ8" s="42"/>
      <c r="AR8" s="42"/>
      <c r="AS8" s="42"/>
      <c r="AT8" s="35">
        <f>データ!T6</f>
        <v>94</v>
      </c>
      <c r="AU8" s="35"/>
      <c r="AV8" s="35"/>
      <c r="AW8" s="35"/>
      <c r="AX8" s="35"/>
      <c r="AY8" s="35"/>
      <c r="AZ8" s="35"/>
      <c r="BA8" s="35"/>
      <c r="BB8" s="35">
        <f>データ!U6</f>
        <v>138.97999999999999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5.43</v>
      </c>
      <c r="Q10" s="35"/>
      <c r="R10" s="35"/>
      <c r="S10" s="35"/>
      <c r="T10" s="35"/>
      <c r="U10" s="35"/>
      <c r="V10" s="35"/>
      <c r="W10" s="35">
        <f>データ!Q6</f>
        <v>77.7</v>
      </c>
      <c r="X10" s="35"/>
      <c r="Y10" s="35"/>
      <c r="Z10" s="35"/>
      <c r="AA10" s="35"/>
      <c r="AB10" s="35"/>
      <c r="AC10" s="35"/>
      <c r="AD10" s="42">
        <f>データ!R6</f>
        <v>3226</v>
      </c>
      <c r="AE10" s="42"/>
      <c r="AF10" s="42"/>
      <c r="AG10" s="42"/>
      <c r="AH10" s="42"/>
      <c r="AI10" s="42"/>
      <c r="AJ10" s="42"/>
      <c r="AK10" s="2"/>
      <c r="AL10" s="42">
        <f>データ!V6</f>
        <v>706</v>
      </c>
      <c r="AM10" s="42"/>
      <c r="AN10" s="42"/>
      <c r="AO10" s="42"/>
      <c r="AP10" s="42"/>
      <c r="AQ10" s="42"/>
      <c r="AR10" s="42"/>
      <c r="AS10" s="42"/>
      <c r="AT10" s="35">
        <f>データ!W6</f>
        <v>1.17</v>
      </c>
      <c r="AU10" s="35"/>
      <c r="AV10" s="35"/>
      <c r="AW10" s="35"/>
      <c r="AX10" s="35"/>
      <c r="AY10" s="35"/>
      <c r="AZ10" s="35"/>
      <c r="BA10" s="35"/>
      <c r="BB10" s="35">
        <f>データ!X6</f>
        <v>603.41999999999996</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121</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120</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119</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45</v>
      </c>
      <c r="O86" s="12" t="str">
        <f>データ!EO6</f>
        <v>【0.01】</v>
      </c>
    </row>
  </sheetData>
  <sheetProtection algorithmName="SHA-512" hashValue="WckSNOiCbM+2ufgSkC3yo0I+w10UeeT454YqjYiha/FE2G7NOM2PRSnLUWHcCzpEjtFOHcOvlWSkcKUK429pxg==" saltValue="MgDFZK9sNxHhTDtU8jXEGA==" spinCount="100000" sheet="1" objects="1" scenarios="1" formatCells="0" formatColumns="0" formatRows="0"/>
  <mergeCells count="51">
    <mergeCell ref="B60:BJ61"/>
    <mergeCell ref="BL64:BZ65"/>
    <mergeCell ref="C83:BJ83"/>
    <mergeCell ref="BL66:BZ82"/>
    <mergeCell ref="BL47:BZ63"/>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24465</v>
      </c>
      <c r="D6" s="19">
        <f t="shared" si="3"/>
        <v>47</v>
      </c>
      <c r="E6" s="19">
        <f t="shared" si="3"/>
        <v>17</v>
      </c>
      <c r="F6" s="19">
        <f t="shared" si="3"/>
        <v>6</v>
      </c>
      <c r="G6" s="19">
        <f t="shared" si="3"/>
        <v>0</v>
      </c>
      <c r="H6" s="19" t="str">
        <f t="shared" si="3"/>
        <v>青森県　階上町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5.43</v>
      </c>
      <c r="Q6" s="20">
        <f t="shared" si="3"/>
        <v>77.7</v>
      </c>
      <c r="R6" s="20">
        <f t="shared" si="3"/>
        <v>3226</v>
      </c>
      <c r="S6" s="20">
        <f t="shared" si="3"/>
        <v>13064</v>
      </c>
      <c r="T6" s="20">
        <f t="shared" si="3"/>
        <v>94</v>
      </c>
      <c r="U6" s="20">
        <f t="shared" si="3"/>
        <v>138.97999999999999</v>
      </c>
      <c r="V6" s="20">
        <f t="shared" si="3"/>
        <v>706</v>
      </c>
      <c r="W6" s="20">
        <f t="shared" si="3"/>
        <v>1.17</v>
      </c>
      <c r="X6" s="20">
        <f t="shared" si="3"/>
        <v>603.41999999999996</v>
      </c>
      <c r="Y6" s="21">
        <f>IF(Y7="",NA(),Y7)</f>
        <v>89.16</v>
      </c>
      <c r="Z6" s="21">
        <f t="shared" ref="Z6:AH6" si="4">IF(Z7="",NA(),Z7)</f>
        <v>88.93</v>
      </c>
      <c r="AA6" s="21">
        <f t="shared" si="4"/>
        <v>88.16</v>
      </c>
      <c r="AB6" s="21">
        <f t="shared" si="4"/>
        <v>89.28</v>
      </c>
      <c r="AC6" s="21">
        <f t="shared" si="4"/>
        <v>81.92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710.97</v>
      </c>
      <c r="BG6" s="21">
        <f t="shared" ref="BG6:BO6" si="7">IF(BG7="",NA(),BG7)</f>
        <v>624</v>
      </c>
      <c r="BH6" s="21">
        <f t="shared" si="7"/>
        <v>525.02</v>
      </c>
      <c r="BI6" s="21">
        <f t="shared" si="7"/>
        <v>463.08</v>
      </c>
      <c r="BJ6" s="21">
        <f t="shared" si="7"/>
        <v>432.82</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32.200000000000003</v>
      </c>
      <c r="BR6" s="21">
        <f t="shared" ref="BR6:BZ6" si="8">IF(BR7="",NA(),BR7)</f>
        <v>35.57</v>
      </c>
      <c r="BS6" s="21">
        <f t="shared" si="8"/>
        <v>33.64</v>
      </c>
      <c r="BT6" s="21">
        <f t="shared" si="8"/>
        <v>24.15</v>
      </c>
      <c r="BU6" s="21">
        <f t="shared" si="8"/>
        <v>31.69</v>
      </c>
      <c r="BV6" s="21">
        <f t="shared" si="8"/>
        <v>45.81</v>
      </c>
      <c r="BW6" s="21">
        <f t="shared" si="8"/>
        <v>43.43</v>
      </c>
      <c r="BX6" s="21">
        <f t="shared" si="8"/>
        <v>41.41</v>
      </c>
      <c r="BY6" s="21">
        <f t="shared" si="8"/>
        <v>39.64</v>
      </c>
      <c r="BZ6" s="21">
        <f t="shared" si="8"/>
        <v>40</v>
      </c>
      <c r="CA6" s="20" t="str">
        <f>IF(CA7="","",IF(CA7="-","【-】","【"&amp;SUBSTITUTE(TEXT(CA7,"#,##0.00"),"-","△")&amp;"】"))</f>
        <v>【44.22】</v>
      </c>
      <c r="CB6" s="21">
        <f>IF(CB7="",NA(),CB7)</f>
        <v>485.89</v>
      </c>
      <c r="CC6" s="21">
        <f t="shared" ref="CC6:CK6" si="9">IF(CC7="",NA(),CC7)</f>
        <v>442.43</v>
      </c>
      <c r="CD6" s="21">
        <f t="shared" si="9"/>
        <v>502.74</v>
      </c>
      <c r="CE6" s="21">
        <f t="shared" si="9"/>
        <v>713.87</v>
      </c>
      <c r="CF6" s="21">
        <f t="shared" si="9"/>
        <v>542.69000000000005</v>
      </c>
      <c r="CG6" s="21">
        <f t="shared" si="9"/>
        <v>383.92</v>
      </c>
      <c r="CH6" s="21">
        <f t="shared" si="9"/>
        <v>400.44</v>
      </c>
      <c r="CI6" s="21">
        <f t="shared" si="9"/>
        <v>417.56</v>
      </c>
      <c r="CJ6" s="21">
        <f t="shared" si="9"/>
        <v>449.72</v>
      </c>
      <c r="CK6" s="21">
        <f t="shared" si="9"/>
        <v>437.27</v>
      </c>
      <c r="CL6" s="20" t="str">
        <f>IF(CL7="","",IF(CL7="-","【-】","【"&amp;SUBSTITUTE(TEXT(CL7,"#,##0.00"),"-","△")&amp;"】"))</f>
        <v>【392.85】</v>
      </c>
      <c r="CM6" s="21">
        <f>IF(CM7="",NA(),CM7)</f>
        <v>32.82</v>
      </c>
      <c r="CN6" s="21">
        <f t="shared" ref="CN6:CV6" si="10">IF(CN7="",NA(),CN7)</f>
        <v>33.26</v>
      </c>
      <c r="CO6" s="21">
        <f t="shared" si="10"/>
        <v>34.58</v>
      </c>
      <c r="CP6" s="21">
        <f t="shared" si="10"/>
        <v>33.26</v>
      </c>
      <c r="CQ6" s="21">
        <f t="shared" si="10"/>
        <v>32.82</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69.86</v>
      </c>
      <c r="CY6" s="21">
        <f t="shared" ref="CY6:DG6" si="11">IF(CY7="",NA(),CY7)</f>
        <v>70.16</v>
      </c>
      <c r="CZ6" s="21">
        <f t="shared" si="11"/>
        <v>69.3</v>
      </c>
      <c r="DA6" s="21">
        <f t="shared" si="11"/>
        <v>69.67</v>
      </c>
      <c r="DB6" s="21">
        <f t="shared" si="11"/>
        <v>69.41</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24465</v>
      </c>
      <c r="D7" s="23">
        <v>47</v>
      </c>
      <c r="E7" s="23">
        <v>17</v>
      </c>
      <c r="F7" s="23">
        <v>6</v>
      </c>
      <c r="G7" s="23">
        <v>0</v>
      </c>
      <c r="H7" s="23" t="s">
        <v>99</v>
      </c>
      <c r="I7" s="23" t="s">
        <v>100</v>
      </c>
      <c r="J7" s="23" t="s">
        <v>101</v>
      </c>
      <c r="K7" s="23" t="s">
        <v>102</v>
      </c>
      <c r="L7" s="23" t="s">
        <v>103</v>
      </c>
      <c r="M7" s="23" t="s">
        <v>104</v>
      </c>
      <c r="N7" s="24" t="s">
        <v>105</v>
      </c>
      <c r="O7" s="24" t="s">
        <v>106</v>
      </c>
      <c r="P7" s="24">
        <v>5.43</v>
      </c>
      <c r="Q7" s="24">
        <v>77.7</v>
      </c>
      <c r="R7" s="24">
        <v>3226</v>
      </c>
      <c r="S7" s="24">
        <v>13064</v>
      </c>
      <c r="T7" s="24">
        <v>94</v>
      </c>
      <c r="U7" s="24">
        <v>138.97999999999999</v>
      </c>
      <c r="V7" s="24">
        <v>706</v>
      </c>
      <c r="W7" s="24">
        <v>1.17</v>
      </c>
      <c r="X7" s="24">
        <v>603.41999999999996</v>
      </c>
      <c r="Y7" s="24">
        <v>89.16</v>
      </c>
      <c r="Z7" s="24">
        <v>88.93</v>
      </c>
      <c r="AA7" s="24">
        <v>88.16</v>
      </c>
      <c r="AB7" s="24">
        <v>89.28</v>
      </c>
      <c r="AC7" s="24">
        <v>81.92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710.97</v>
      </c>
      <c r="BG7" s="24">
        <v>624</v>
      </c>
      <c r="BH7" s="24">
        <v>525.02</v>
      </c>
      <c r="BI7" s="24">
        <v>463.08</v>
      </c>
      <c r="BJ7" s="24">
        <v>432.82</v>
      </c>
      <c r="BK7" s="24">
        <v>1060.8599999999999</v>
      </c>
      <c r="BL7" s="24">
        <v>1006.65</v>
      </c>
      <c r="BM7" s="24">
        <v>998.42</v>
      </c>
      <c r="BN7" s="24">
        <v>1095.52</v>
      </c>
      <c r="BO7" s="24">
        <v>1056.55</v>
      </c>
      <c r="BP7" s="24">
        <v>974.72</v>
      </c>
      <c r="BQ7" s="24">
        <v>32.200000000000003</v>
      </c>
      <c r="BR7" s="24">
        <v>35.57</v>
      </c>
      <c r="BS7" s="24">
        <v>33.64</v>
      </c>
      <c r="BT7" s="24">
        <v>24.15</v>
      </c>
      <c r="BU7" s="24">
        <v>31.69</v>
      </c>
      <c r="BV7" s="24">
        <v>45.81</v>
      </c>
      <c r="BW7" s="24">
        <v>43.43</v>
      </c>
      <c r="BX7" s="24">
        <v>41.41</v>
      </c>
      <c r="BY7" s="24">
        <v>39.64</v>
      </c>
      <c r="BZ7" s="24">
        <v>40</v>
      </c>
      <c r="CA7" s="24">
        <v>44.22</v>
      </c>
      <c r="CB7" s="24">
        <v>485.89</v>
      </c>
      <c r="CC7" s="24">
        <v>442.43</v>
      </c>
      <c r="CD7" s="24">
        <v>502.74</v>
      </c>
      <c r="CE7" s="24">
        <v>713.87</v>
      </c>
      <c r="CF7" s="24">
        <v>542.69000000000005</v>
      </c>
      <c r="CG7" s="24">
        <v>383.92</v>
      </c>
      <c r="CH7" s="24">
        <v>400.44</v>
      </c>
      <c r="CI7" s="24">
        <v>417.56</v>
      </c>
      <c r="CJ7" s="24">
        <v>449.72</v>
      </c>
      <c r="CK7" s="24">
        <v>437.27</v>
      </c>
      <c r="CL7" s="24">
        <v>392.85</v>
      </c>
      <c r="CM7" s="24">
        <v>32.82</v>
      </c>
      <c r="CN7" s="24">
        <v>33.26</v>
      </c>
      <c r="CO7" s="24">
        <v>34.58</v>
      </c>
      <c r="CP7" s="24">
        <v>33.26</v>
      </c>
      <c r="CQ7" s="24">
        <v>32.82</v>
      </c>
      <c r="CR7" s="24">
        <v>33.21</v>
      </c>
      <c r="CS7" s="24">
        <v>32.229999999999997</v>
      </c>
      <c r="CT7" s="24">
        <v>32.479999999999997</v>
      </c>
      <c r="CU7" s="24">
        <v>30.19</v>
      </c>
      <c r="CV7" s="24">
        <v>28.77</v>
      </c>
      <c r="CW7" s="24">
        <v>32.229999999999997</v>
      </c>
      <c r="CX7" s="24">
        <v>69.86</v>
      </c>
      <c r="CY7" s="24">
        <v>70.16</v>
      </c>
      <c r="CZ7" s="24">
        <v>69.3</v>
      </c>
      <c r="DA7" s="24">
        <v>69.67</v>
      </c>
      <c r="DB7" s="24">
        <v>69.41</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2022-12-01T02:02:36Z</dcterms:created>
  <dcterms:modified xsi:type="dcterms:W3CDTF">2023-02-02T02:18:47Z</dcterms:modified>
  <cp:category/>
</cp:coreProperties>
</file>