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会計\提出物\県\【01月下旬】経営比較分析表\R3決算\【経営比較分析表】2021_024422_46_060\【経営比較分析表】2021_024422_46_060\"/>
    </mc:Choice>
  </mc:AlternateContent>
  <xr:revisionPtr revIDLastSave="0" documentId="13_ncr:1_{CE8CBEDC-E423-4367-B431-4BB1B73BF5C9}" xr6:coauthVersionLast="45" xr6:coauthVersionMax="45" xr10:uidLastSave="{00000000-0000-0000-0000-000000000000}"/>
  <workbookProtection workbookAlgorithmName="SHA-512" workbookHashValue="ClM4Tt5yKfEf8mdQ839cTPKvcDvLwIC0388IRKPmwlN9BB86L9iJ4hvno7hScz8ljjtVz/f4H6lImTpoEVNSFg==" workbookSaltValue="4TkM7SlDK7Ro8AhNylOBeg==" workbookSpinCount="100000" lockStructure="1"/>
  <bookViews>
    <workbookView xWindow="360" yWindow="6030" windowWidth="20475" windowHeight="5220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JJ80" i="4" s="1"/>
  <c r="ES7" i="5"/>
  <c r="ER7" i="5"/>
  <c r="LO79" i="4" s="1"/>
  <c r="EQ7" i="5"/>
  <c r="KV79" i="4" s="1"/>
  <c r="EP7" i="5"/>
  <c r="EO7" i="5"/>
  <c r="EM7" i="5"/>
  <c r="EL7" i="5"/>
  <c r="EK7" i="5"/>
  <c r="EJ7" i="5"/>
  <c r="EI7" i="5"/>
  <c r="EO80" i="4" s="1"/>
  <c r="EH7" i="5"/>
  <c r="HM79" i="4" s="1"/>
  <c r="EG7" i="5"/>
  <c r="EF7" i="5"/>
  <c r="EE7" i="5"/>
  <c r="ED7" i="5"/>
  <c r="EB7" i="5"/>
  <c r="CS80" i="4" s="1"/>
  <c r="EA7" i="5"/>
  <c r="DZ7" i="5"/>
  <c r="BG80" i="4" s="1"/>
  <c r="DY7" i="5"/>
  <c r="AN80" i="4" s="1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LY55" i="4" s="1"/>
  <c r="DJ7" i="5"/>
  <c r="DI7" i="5"/>
  <c r="KU55" i="4" s="1"/>
  <c r="DH7" i="5"/>
  <c r="KF55" i="4" s="1"/>
  <c r="DF7" i="5"/>
  <c r="DE7" i="5"/>
  <c r="DD7" i="5"/>
  <c r="DC7" i="5"/>
  <c r="DB7" i="5"/>
  <c r="DA7" i="5"/>
  <c r="CZ7" i="5"/>
  <c r="CY7" i="5"/>
  <c r="HV55" i="4" s="1"/>
  <c r="CX7" i="5"/>
  <c r="CW7" i="5"/>
  <c r="CU7" i="5"/>
  <c r="CT7" i="5"/>
  <c r="CS7" i="5"/>
  <c r="EH56" i="4" s="1"/>
  <c r="CR7" i="5"/>
  <c r="CQ7" i="5"/>
  <c r="DD56" i="4" s="1"/>
  <c r="CP7" i="5"/>
  <c r="FL55" i="4" s="1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LY33" i="4" s="1"/>
  <c r="BR7" i="5"/>
  <c r="BQ7" i="5"/>
  <c r="KU33" i="4" s="1"/>
  <c r="BP7" i="5"/>
  <c r="KF33" i="4" s="1"/>
  <c r="BN7" i="5"/>
  <c r="BM7" i="5"/>
  <c r="BL7" i="5"/>
  <c r="BK7" i="5"/>
  <c r="BJ7" i="5"/>
  <c r="BI7" i="5"/>
  <c r="BH7" i="5"/>
  <c r="BG7" i="5"/>
  <c r="HV33" i="4" s="1"/>
  <c r="BF7" i="5"/>
  <c r="BE7" i="5"/>
  <c r="BC7" i="5"/>
  <c r="BB7" i="5"/>
  <c r="BA7" i="5"/>
  <c r="EH34" i="4" s="1"/>
  <c r="AZ7" i="5"/>
  <c r="AY7" i="5"/>
  <c r="DD34" i="4" s="1"/>
  <c r="AX7" i="5"/>
  <c r="FL33" i="4" s="1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FZ12" i="4" s="1"/>
  <c r="X6" i="5"/>
  <c r="EG12" i="4" s="1"/>
  <c r="W6" i="5"/>
  <c r="V6" i="5"/>
  <c r="U6" i="5"/>
  <c r="T6" i="5"/>
  <c r="S6" i="5"/>
  <c r="EG10" i="4" s="1"/>
  <c r="R6" i="5"/>
  <c r="CN10" i="4" s="1"/>
  <c r="Q6" i="5"/>
  <c r="AU10" i="4" s="1"/>
  <c r="P6" i="5"/>
  <c r="B10" i="4" s="1"/>
  <c r="O6" i="5"/>
  <c r="N6" i="5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G90" i="4"/>
  <c r="E90" i="4"/>
  <c r="B90" i="4"/>
  <c r="MH80" i="4"/>
  <c r="LO80" i="4"/>
  <c r="KV80" i="4"/>
  <c r="KC80" i="4"/>
  <c r="HM80" i="4"/>
  <c r="GT80" i="4"/>
  <c r="GA80" i="4"/>
  <c r="FH80" i="4"/>
  <c r="BZ80" i="4"/>
  <c r="U80" i="4"/>
  <c r="MH79" i="4"/>
  <c r="KC79" i="4"/>
  <c r="JJ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DS56" i="4"/>
  <c r="BX56" i="4"/>
  <c r="BI56" i="4"/>
  <c r="AT56" i="4"/>
  <c r="AE56" i="4"/>
  <c r="P56" i="4"/>
  <c r="MN55" i="4"/>
  <c r="LJ55" i="4"/>
  <c r="IZ55" i="4"/>
  <c r="IK55" i="4"/>
  <c r="HG55" i="4"/>
  <c r="GR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DS34" i="4"/>
  <c r="BX34" i="4"/>
  <c r="BI34" i="4"/>
  <c r="AT34" i="4"/>
  <c r="AE34" i="4"/>
  <c r="P34" i="4"/>
  <c r="MN33" i="4"/>
  <c r="LJ33" i="4"/>
  <c r="IZ33" i="4"/>
  <c r="IK33" i="4"/>
  <c r="HG33" i="4"/>
  <c r="GR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CN12" i="4"/>
  <c r="AU12" i="4"/>
  <c r="B12" i="4"/>
  <c r="LP10" i="4"/>
  <c r="JW10" i="4"/>
  <c r="ID10" i="4"/>
  <c r="FZ10" i="4"/>
  <c r="JW8" i="4"/>
  <c r="ID8" i="4"/>
  <c r="FZ8" i="4"/>
  <c r="EG8" i="4"/>
  <c r="CN8" i="4"/>
  <c r="AU8" i="4"/>
  <c r="IZ32" i="4" l="1"/>
  <c r="HM78" i="4"/>
  <c r="FL54" i="4"/>
  <c r="FL32" i="4"/>
  <c r="CS78" i="4"/>
  <c r="BX54" i="4"/>
  <c r="BX32" i="4"/>
  <c r="MN54" i="4"/>
  <c r="MN32" i="4"/>
  <c r="MH78" i="4"/>
  <c r="IZ54" i="4"/>
  <c r="C11" i="5"/>
  <c r="D11" i="5"/>
  <c r="E11" i="5"/>
  <c r="B11" i="5"/>
  <c r="DS54" i="4" l="1"/>
  <c r="AN78" i="4"/>
  <c r="AE54" i="4"/>
  <c r="AE32" i="4"/>
  <c r="KU54" i="4"/>
  <c r="KU32" i="4"/>
  <c r="KC78" i="4"/>
  <c r="HG54" i="4"/>
  <c r="HG32" i="4"/>
  <c r="FH78" i="4"/>
  <c r="DS32" i="4"/>
  <c r="LO78" i="4"/>
  <c r="IK54" i="4"/>
  <c r="IK32" i="4"/>
  <c r="GT78" i="4"/>
  <c r="EW54" i="4"/>
  <c r="EW32" i="4"/>
  <c r="BZ78" i="4"/>
  <c r="BI54" i="4"/>
  <c r="BI32" i="4"/>
  <c r="LY54" i="4"/>
  <c r="LY32" i="4"/>
  <c r="JJ78" i="4"/>
  <c r="GR54" i="4"/>
  <c r="EO78" i="4"/>
  <c r="DD54" i="4"/>
  <c r="DD32" i="4"/>
  <c r="U78" i="4"/>
  <c r="P54" i="4"/>
  <c r="P32" i="4"/>
  <c r="KF54" i="4"/>
  <c r="KF32" i="4"/>
  <c r="GR32" i="4"/>
  <c r="AT32" i="4"/>
  <c r="LJ54" i="4"/>
  <c r="LJ32" i="4"/>
  <c r="KV78" i="4"/>
  <c r="HV54" i="4"/>
  <c r="HV32" i="4"/>
  <c r="GA78" i="4"/>
  <c r="EH54" i="4"/>
  <c r="EH32" i="4"/>
  <c r="BG78" i="4"/>
  <c r="AT54" i="4"/>
</calcChain>
</file>

<file path=xl/sharedStrings.xml><?xml version="1.0" encoding="utf-8"?>
<sst xmlns="http://schemas.openxmlformats.org/spreadsheetml/2006/main" count="327" uniqueCount="186">
  <si>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</si>
  <si>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</si>
  <si>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</si>
  <si>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</si>
  <si>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</si>
  <si>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</si>
  <si>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</si>
  <si>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</si>
  <si>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</si>
  <si>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</si>
  <si>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</si>
  <si>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</si>
  <si>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</si>
  <si>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</si>
  <si>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</si>
  <si>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</si>
  <si>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</si>
  <si>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</si>
  <si>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</si>
  <si>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</si>
  <si>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</si>
  <si>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</si>
  <si>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</si>
  <si>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</si>
  <si>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</si>
  <si>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</si>
  <si>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</si>
  <si>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</si>
  <si>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</si>
  <si>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</si>
  <si>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</si>
  <si>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</si>
  <si>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</si>
  <si>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</si>
  <si>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</si>
  <si>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</si>
  <si>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</si>
  <si>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</si>
  <si>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</si>
  <si>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</si>
  <si>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</si>
  <si>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</si>
  <si>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</si>
  <si>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</si>
  <si>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</si>
  <si>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</si>
  <si>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</si>
  <si>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</si>
  <si>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</si>
  <si>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</si>
  <si>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</si>
  <si>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</si>
  <si>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</si>
  <si>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</si>
  <si>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</si>
  <si>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</si>
  <si>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</si>
  <si>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</si>
  <si>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</si>
  <si>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</si>
  <si>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</si>
  <si>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</si>
  <si>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</si>
  <si>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</si>
  <si>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</si>
  <si>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</si>
  <si>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</si>
  <si>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</si>
  <si>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</si>
  <si>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</si>
  <si>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</si>
  <si>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</si>
  <si>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</si>
  <si>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</si>
  <si>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</si>
  <si>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</si>
  <si>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</si>
  <si>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</si>
  <si>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</si>
  <si>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</si>
  <si>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</si>
  <si>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</si>
  <si>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</si>
  <si>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</si>
  <si>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</si>
  <si>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</si>
  <si>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</si>
  <si>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</si>
  <si>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</si>
  <si>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</si>
  <si>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</si>
  <si>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</si>
  <si>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</si>
  <si>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</si>
  <si>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</si>
  <si>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</si>
  <si>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</si>
  <si>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</si>
  <si>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</si>
  <si>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</si>
  <si>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</si>
  <si>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</si>
  <si>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</si>
  <si>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</si>
  <si>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</si>
  <si>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</si>
  <si>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</si>
  <si>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</si>
  <si>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</si>
  <si>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</si>
  <si>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</si>
  <si>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</si>
  <si>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</si>
  <si>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</si>
  <si>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</si>
  <si>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</si>
  <si>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</si>
  <si>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</si>
  <si>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</si>
  <si>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</si>
  <si>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</si>
  <si>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</si>
  <si>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</si>
  <si>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</si>
  <si>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</si>
  <si>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</si>
  <si>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</si>
  <si>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</si>
  <si>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</si>
  <si>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</si>
  <si>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</si>
  <si>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</si>
  <si>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</si>
  <si>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</si>
  <si>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</si>
  <si>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</si>
  <si>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</si>
  <si>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</si>
  <si>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</si>
  <si>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</si>
  <si>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</si>
  <si>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</si>
  <si>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</si>
  <si>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</si>
  <si>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</si>
  <si>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</si>
  <si>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</si>
  <si>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</si>
  <si>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</si>
  <si>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</si>
  <si>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</si>
  <si>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</si>
  <si>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</si>
  <si>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</si>
  <si>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</si>
  <si>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</si>
  <si>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</si>
  <si>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</si>
  <si>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</si>
  <si>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</si>
  <si>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</si>
  <si>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</si>
  <si>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</si>
  <si>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</si>
  <si>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</si>
  <si>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五戸町</t>
  </si>
  <si>
    <t>国保五戸総合病院</t>
  </si>
  <si>
    <t>当然財務</t>
  </si>
  <si>
    <t>病院事業</t>
  </si>
  <si>
    <t>一般病院</t>
  </si>
  <si>
    <t>100床以上～200床未満</t>
  </si>
  <si>
    <t>非設置</t>
  </si>
  <si>
    <t>直営</t>
  </si>
  <si>
    <t>訓</t>
  </si>
  <si>
    <t>救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</si>
  <si>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</si>
  <si>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</si>
  <si>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</si>
  <si>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</si>
  <si>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</si>
  <si>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</si>
  <si>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</si>
  <si>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院は、五戸地方の地域医療を担う病院であり、五戸地方唯一の救急告示病院として、町民はもとより周辺市町村住民に対し救急医療を提供している。また、地域の民間医療機関では担えないMRI・CTなどによる診断等、不採算医療部門に関わる医療を提供している。</t>
  </si>
  <si>
    <r>
      <rPr>
        <sz val="11"/>
        <rFont val="ＭＳ ゴシック"/>
        <family val="3"/>
        <charset val="128"/>
      </rPr>
      <t>経常収支比率・医業収支比率・病床利用率は、平成29年度以降伸びていたが、令和元年11月から、病院体制維持のため、稼働病床数を165床から120床とし、令和3年度も継続しているため、減床前の平成30年度と比較して大きく減となった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また、多額の累積欠損金の解消には程遠く、経営状況は非常に厳しい。入院・外来患者1人1日当たりの収益も類似病院の平均値を下回っているので、改善に向けた分析・検討が必要である。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職員給与費・材料費の医業収益に対する比率は、類似病院平均を下回る等、抑制されているため、今後も継続していく。</t>
    </r>
    <rPh sb="42" eb="43">
      <t>ガツ</t>
    </rPh>
    <rPh sb="75" eb="77">
      <t>レイワ</t>
    </rPh>
    <rPh sb="78" eb="80">
      <t>ネンド</t>
    </rPh>
    <rPh sb="81" eb="83">
      <t>ケイゾク</t>
    </rPh>
    <phoneticPr fontId="5"/>
  </si>
  <si>
    <t>当院の建物は、平成4～7年に多額の費用を投じて建設されたため、有形固定資産減価償却率及び1床当たりの有形固定資産は類似病院と比較して高い状況にある。器械備品については、平成28年度に策定した「新五戸総合病院改革プラン」に基づいた医療機器等の導入を進めており、減価償却率は減少傾向である。今後も収支バランスを考慮しながら、計画的に更新していく。</t>
    <rPh sb="0" eb="2">
      <t>トウイン</t>
    </rPh>
    <rPh sb="3" eb="5">
      <t>タテモノ</t>
    </rPh>
    <rPh sb="7" eb="9">
      <t>ヘイセイ</t>
    </rPh>
    <rPh sb="12" eb="13">
      <t>ネン</t>
    </rPh>
    <rPh sb="14" eb="16">
      <t>タガク</t>
    </rPh>
    <rPh sb="17" eb="19">
      <t>ヒヨウ</t>
    </rPh>
    <rPh sb="20" eb="21">
      <t>トウ</t>
    </rPh>
    <rPh sb="23" eb="25">
      <t>ケンセツ</t>
    </rPh>
    <rPh sb="31" eb="33">
      <t>ユウケイ</t>
    </rPh>
    <rPh sb="33" eb="35">
      <t>コテイ</t>
    </rPh>
    <rPh sb="35" eb="37">
      <t>シサン</t>
    </rPh>
    <rPh sb="37" eb="39">
      <t>ゲンカ</t>
    </rPh>
    <rPh sb="39" eb="41">
      <t>ショウキャク</t>
    </rPh>
    <rPh sb="41" eb="42">
      <t>リツ</t>
    </rPh>
    <rPh sb="42" eb="43">
      <t>オヨ</t>
    </rPh>
    <rPh sb="45" eb="46">
      <t>ショウ</t>
    </rPh>
    <rPh sb="46" eb="47">
      <t>ア</t>
    </rPh>
    <rPh sb="50" eb="52">
      <t>ユウケイ</t>
    </rPh>
    <rPh sb="52" eb="54">
      <t>コテイ</t>
    </rPh>
    <rPh sb="54" eb="56">
      <t>シサン</t>
    </rPh>
    <rPh sb="57" eb="59">
      <t>ルイジ</t>
    </rPh>
    <rPh sb="59" eb="61">
      <t>ビョウイン</t>
    </rPh>
    <rPh sb="62" eb="64">
      <t>ヒカク</t>
    </rPh>
    <rPh sb="66" eb="67">
      <t>タカ</t>
    </rPh>
    <rPh sb="68" eb="70">
      <t>ジョウキョウ</t>
    </rPh>
    <rPh sb="74" eb="76">
      <t>キカイ</t>
    </rPh>
    <rPh sb="76" eb="78">
      <t>ビヒン</t>
    </rPh>
    <rPh sb="84" eb="86">
      <t>ヘイセイ</t>
    </rPh>
    <rPh sb="88" eb="90">
      <t>ネンド</t>
    </rPh>
    <rPh sb="91" eb="93">
      <t>サクテイ</t>
    </rPh>
    <rPh sb="96" eb="97">
      <t>シン</t>
    </rPh>
    <rPh sb="97" eb="99">
      <t>ゴノヘ</t>
    </rPh>
    <rPh sb="99" eb="101">
      <t>ソウゴウ</t>
    </rPh>
    <rPh sb="101" eb="103">
      <t>ビョウイン</t>
    </rPh>
    <rPh sb="103" eb="105">
      <t>カイカク</t>
    </rPh>
    <rPh sb="110" eb="111">
      <t>モト</t>
    </rPh>
    <rPh sb="114" eb="116">
      <t>イリョウ</t>
    </rPh>
    <rPh sb="116" eb="118">
      <t>キキ</t>
    </rPh>
    <rPh sb="118" eb="119">
      <t>トウ</t>
    </rPh>
    <rPh sb="120" eb="122">
      <t>ドウニュウ</t>
    </rPh>
    <rPh sb="123" eb="124">
      <t>スス</t>
    </rPh>
    <rPh sb="129" eb="131">
      <t>ゲンカ</t>
    </rPh>
    <rPh sb="131" eb="133">
      <t>ショウキャク</t>
    </rPh>
    <rPh sb="133" eb="134">
      <t>リツ</t>
    </rPh>
    <rPh sb="135" eb="137">
      <t>ゲンショウ</t>
    </rPh>
    <rPh sb="137" eb="139">
      <t>ケイコウ</t>
    </rPh>
    <rPh sb="143" eb="145">
      <t>コンゴ</t>
    </rPh>
    <rPh sb="146" eb="148">
      <t>シュウシ</t>
    </rPh>
    <rPh sb="153" eb="155">
      <t>コウリョ</t>
    </rPh>
    <rPh sb="160" eb="163">
      <t>ケイカクテキ</t>
    </rPh>
    <rPh sb="164" eb="166">
      <t>コウシン</t>
    </rPh>
    <phoneticPr fontId="5"/>
  </si>
  <si>
    <t>平成29年度以降、入院患者数の増加や費用抑制の効果もあり、経営状況は好転していたが、令和3年度は、稼働病床数の縮小により、入院患者数が大きく減となった。
また、新型コロナウイルスの影響による受診控えにより、外来患者数も減少している。
累積欠損金の状況、施設老朽化の状況などを考慮しても非常に厳しい状況にあるため、「新五戸総合病院改革プラン」に基づき、収入増加・患者の確保に努めるとともに、医療機器等の計画的な導入を進めていく。</t>
    <rPh sb="0" eb="2">
      <t>ヘイセイ</t>
    </rPh>
    <rPh sb="4" eb="6">
      <t>ネンド</t>
    </rPh>
    <rPh sb="6" eb="8">
      <t>イコウ</t>
    </rPh>
    <rPh sb="9" eb="11">
      <t>ニュウイン</t>
    </rPh>
    <rPh sb="11" eb="13">
      <t>カンジャ</t>
    </rPh>
    <rPh sb="13" eb="14">
      <t>スウ</t>
    </rPh>
    <rPh sb="15" eb="17">
      <t>ゾウカ</t>
    </rPh>
    <rPh sb="18" eb="20">
      <t>ヒヨウ</t>
    </rPh>
    <rPh sb="20" eb="22">
      <t>ヨクセイ</t>
    </rPh>
    <rPh sb="23" eb="25">
      <t>コウカ</t>
    </rPh>
    <rPh sb="29" eb="31">
      <t>ケイエイ</t>
    </rPh>
    <rPh sb="31" eb="33">
      <t>ジョウキョウ</t>
    </rPh>
    <rPh sb="34" eb="36">
      <t>コウテン</t>
    </rPh>
    <rPh sb="42" eb="44">
      <t>レイワ</t>
    </rPh>
    <rPh sb="46" eb="47">
      <t>ド</t>
    </rPh>
    <rPh sb="49" eb="51">
      <t>カドウ</t>
    </rPh>
    <rPh sb="51" eb="53">
      <t>ビョウショウ</t>
    </rPh>
    <rPh sb="53" eb="54">
      <t>スウ</t>
    </rPh>
    <rPh sb="55" eb="57">
      <t>シュクショウ</t>
    </rPh>
    <rPh sb="61" eb="63">
      <t>ニュウイン</t>
    </rPh>
    <rPh sb="63" eb="66">
      <t>カンジャスウ</t>
    </rPh>
    <rPh sb="67" eb="68">
      <t>オオ</t>
    </rPh>
    <rPh sb="70" eb="71">
      <t>ゲン</t>
    </rPh>
    <rPh sb="80" eb="82">
      <t>シンガタ</t>
    </rPh>
    <rPh sb="90" eb="92">
      <t>エイキョウ</t>
    </rPh>
    <rPh sb="95" eb="97">
      <t>ジュシン</t>
    </rPh>
    <rPh sb="97" eb="98">
      <t>ヒカ</t>
    </rPh>
    <rPh sb="103" eb="105">
      <t>ガイライ</t>
    </rPh>
    <rPh sb="105" eb="107">
      <t>カンジャ</t>
    </rPh>
    <rPh sb="107" eb="108">
      <t>スウ</t>
    </rPh>
    <rPh sb="109" eb="111">
      <t>ゲンショウ</t>
    </rPh>
    <rPh sb="117" eb="119">
      <t>ルイセキ</t>
    </rPh>
    <rPh sb="119" eb="121">
      <t>ケッソン</t>
    </rPh>
    <rPh sb="121" eb="122">
      <t>キン</t>
    </rPh>
    <rPh sb="123" eb="125">
      <t>ジョウキョウ</t>
    </rPh>
    <rPh sb="126" eb="128">
      <t>シセツ</t>
    </rPh>
    <rPh sb="128" eb="131">
      <t>ロウキュウカ</t>
    </rPh>
    <rPh sb="132" eb="134">
      <t>ジョウキョウ</t>
    </rPh>
    <rPh sb="137" eb="139">
      <t>コウリョ</t>
    </rPh>
    <rPh sb="142" eb="144">
      <t>ヒジョウ</t>
    </rPh>
    <rPh sb="145" eb="146">
      <t>キビ</t>
    </rPh>
    <rPh sb="148" eb="150">
      <t>ジョウキョウ</t>
    </rPh>
    <rPh sb="157" eb="158">
      <t>シン</t>
    </rPh>
    <rPh sb="158" eb="160">
      <t>ゴノヘ</t>
    </rPh>
    <rPh sb="160" eb="162">
      <t>ソウゴウ</t>
    </rPh>
    <rPh sb="162" eb="164">
      <t>ビョウイン</t>
    </rPh>
    <rPh sb="164" eb="166">
      <t>カイカク</t>
    </rPh>
    <rPh sb="171" eb="172">
      <t>モト</t>
    </rPh>
    <rPh sb="175" eb="177">
      <t>シュウニュウ</t>
    </rPh>
    <rPh sb="177" eb="179">
      <t>ゾウカ</t>
    </rPh>
    <rPh sb="180" eb="182">
      <t>カンジャ</t>
    </rPh>
    <rPh sb="183" eb="185">
      <t>カクホ</t>
    </rPh>
    <rPh sb="186" eb="187">
      <t>ツト</t>
    </rPh>
    <rPh sb="194" eb="196">
      <t>イリョウ</t>
    </rPh>
    <rPh sb="196" eb="198">
      <t>キキ</t>
    </rPh>
    <rPh sb="198" eb="199">
      <t>トウ</t>
    </rPh>
    <rPh sb="200" eb="203">
      <t>ケイカクテキ</t>
    </rPh>
    <rPh sb="204" eb="206">
      <t>ドウニュウ</t>
    </rPh>
    <rPh sb="207" eb="208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</si>
</sst>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79.5</c:v>
                </c:pt>
                <c:pt idx="2">
                  <c:v>66.3</c:v>
                </c:pt>
                <c:pt idx="3">
                  <c:v>52.7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B-4244-A080-9E913ABE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B-4244-A080-9E913ABE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6237</c:v>
                </c:pt>
                <c:pt idx="1">
                  <c:v>6085</c:v>
                </c:pt>
                <c:pt idx="2">
                  <c:v>6054</c:v>
                </c:pt>
                <c:pt idx="3">
                  <c:v>6481</c:v>
                </c:pt>
                <c:pt idx="4">
                  <c:v>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6-44BE-8EB9-31BEA7B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6-44BE-8EB9-31BEA7B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30617</c:v>
                </c:pt>
                <c:pt idx="1">
                  <c:v>31078</c:v>
                </c:pt>
                <c:pt idx="2">
                  <c:v>31806</c:v>
                </c:pt>
                <c:pt idx="3">
                  <c:v>33576</c:v>
                </c:pt>
                <c:pt idx="4">
                  <c:v>33861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5-4F41-BD02-B6CBABDF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5-4F41-BD02-B6CBABDF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195.1</c:v>
                </c:pt>
                <c:pt idx="1">
                  <c:v>190.1</c:v>
                </c:pt>
                <c:pt idx="2">
                  <c:v>211.4</c:v>
                </c:pt>
                <c:pt idx="3">
                  <c:v>238.5</c:v>
                </c:pt>
                <c:pt idx="4">
                  <c:v>226.1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9-40E9-9027-697B2A473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9-40E9-9027-697B2A473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93.3</c:v>
                </c:pt>
                <c:pt idx="1">
                  <c:v>96.9</c:v>
                </c:pt>
                <c:pt idx="2">
                  <c:v>87.5</c:v>
                </c:pt>
                <c:pt idx="3">
                  <c:v>79.7</c:v>
                </c:pt>
                <c:pt idx="4">
                  <c:v>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7-48C5-8CAA-1A323DB20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7-48C5-8CAA-1A323DB20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101.8</c:v>
                </c:pt>
                <c:pt idx="2">
                  <c:v>92.5</c:v>
                </c:pt>
                <c:pt idx="3">
                  <c:v>85.8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F-47AC-B222-E53CE24B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F-47AC-B222-E53CE24B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62.3</c:v>
                </c:pt>
                <c:pt idx="2">
                  <c:v>63.5</c:v>
                </c:pt>
                <c:pt idx="3">
                  <c:v>64.900000000000006</c:v>
                </c:pt>
                <c:pt idx="4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0-4E2A-9FCE-AA9748D7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0-4E2A-9FCE-AA9748D7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71.2</c:v>
                </c:pt>
                <c:pt idx="1">
                  <c:v>70.400000000000006</c:v>
                </c:pt>
                <c:pt idx="2">
                  <c:v>66.900000000000006</c:v>
                </c:pt>
                <c:pt idx="3">
                  <c:v>70.2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4-4AC5-8DCA-3AFA6003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4-4AC5-8DCA-3AFA6003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48191096</c:v>
                </c:pt>
                <c:pt idx="1">
                  <c:v>48947297</c:v>
                </c:pt>
                <c:pt idx="2">
                  <c:v>49193552</c:v>
                </c:pt>
                <c:pt idx="3">
                  <c:v>49823745</c:v>
                </c:pt>
                <c:pt idx="4">
                  <c:v>50480061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8-459C-B5A2-EC520663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8-459C-B5A2-EC520663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</c:v>
                </c:pt>
                <c:pt idx="1">
                  <c:v>11.1</c:v>
                </c:pt>
                <c:pt idx="2">
                  <c:v>11.4</c:v>
                </c:pt>
                <c:pt idx="3">
                  <c:v>11.1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EA-8430-F6A9B8AA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7-4AEA-8430-F6A9B8AA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53.6</c:v>
                </c:pt>
                <c:pt idx="1">
                  <c:v>52.4</c:v>
                </c:pt>
                <c:pt idx="2">
                  <c:v>57.6</c:v>
                </c:pt>
                <c:pt idx="3">
                  <c:v>62.8</c:v>
                </c:pt>
                <c:pt idx="4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4-438A-AF41-882A485E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4-438A-AF41-882A485E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MB1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青森県五戸町　国保五戸総合病院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46" t="s">
        <v>9</v>
      </c>
      <c r="NK7" s="147"/>
      <c r="NL7" s="147"/>
      <c r="NM7" s="147"/>
      <c r="NN7" s="147"/>
      <c r="NO7" s="147"/>
      <c r="NP7" s="147"/>
      <c r="NQ7" s="147"/>
      <c r="NR7" s="147"/>
      <c r="NS7" s="147"/>
      <c r="NT7" s="147"/>
      <c r="NU7" s="147"/>
      <c r="NV7" s="147"/>
      <c r="NW7" s="148"/>
      <c r="NX7" s="3"/>
    </row>
    <row r="8" spans="1:388" ht="18.75" customHeight="1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100床以上～200床未満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165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9" t="s">
        <v>10</v>
      </c>
      <c r="NK8" s="150"/>
      <c r="NL8" s="142" t="s">
        <v>11</v>
      </c>
      <c r="NM8" s="142"/>
      <c r="NN8" s="142"/>
      <c r="NO8" s="142"/>
      <c r="NP8" s="142"/>
      <c r="NQ8" s="142"/>
      <c r="NR8" s="142"/>
      <c r="NS8" s="142"/>
      <c r="NT8" s="142"/>
      <c r="NU8" s="142"/>
      <c r="NV8" s="142"/>
      <c r="NW8" s="143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4" t="s">
        <v>20</v>
      </c>
      <c r="NK9" s="145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9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165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40" t="s">
        <v>22</v>
      </c>
      <c r="NK10" s="141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16388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12530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112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112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6" t="s">
        <v>43</v>
      </c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6"/>
      <c r="NX20" s="106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7"/>
      <c r="NK21" s="107"/>
      <c r="NL21" s="107"/>
      <c r="NM21" s="107"/>
      <c r="NN21" s="107"/>
      <c r="NO21" s="107"/>
      <c r="NP21" s="107"/>
      <c r="NQ21" s="107"/>
      <c r="NR21" s="107"/>
      <c r="NS21" s="107"/>
      <c r="NT21" s="107"/>
      <c r="NU21" s="107"/>
      <c r="NV21" s="107"/>
      <c r="NW21" s="107"/>
      <c r="NX21" s="107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182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0"/>
      <c r="NK23" s="101"/>
      <c r="NL23" s="101"/>
      <c r="NM23" s="101"/>
      <c r="NN23" s="101"/>
      <c r="NO23" s="101"/>
      <c r="NP23" s="101"/>
      <c r="NQ23" s="101"/>
      <c r="NR23" s="101"/>
      <c r="NS23" s="101"/>
      <c r="NT23" s="101"/>
      <c r="NU23" s="101"/>
      <c r="NV23" s="101"/>
      <c r="NW23" s="101"/>
      <c r="NX23" s="102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0"/>
      <c r="NK24" s="101"/>
      <c r="NL24" s="101"/>
      <c r="NM24" s="101"/>
      <c r="NN24" s="101"/>
      <c r="NO24" s="101"/>
      <c r="NP24" s="101"/>
      <c r="NQ24" s="101"/>
      <c r="NR24" s="101"/>
      <c r="NS24" s="101"/>
      <c r="NT24" s="101"/>
      <c r="NU24" s="101"/>
      <c r="NV24" s="101"/>
      <c r="NW24" s="101"/>
      <c r="NX24" s="102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0"/>
      <c r="NK25" s="101"/>
      <c r="NL25" s="101"/>
      <c r="NM25" s="101"/>
      <c r="NN25" s="101"/>
      <c r="NO25" s="101"/>
      <c r="NP25" s="101"/>
      <c r="NQ25" s="101"/>
      <c r="NR25" s="101"/>
      <c r="NS25" s="101"/>
      <c r="NT25" s="101"/>
      <c r="NU25" s="101"/>
      <c r="NV25" s="101"/>
      <c r="NW25" s="101"/>
      <c r="NX25" s="102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0"/>
      <c r="NK26" s="101"/>
      <c r="NL26" s="101"/>
      <c r="NM26" s="101"/>
      <c r="NN26" s="101"/>
      <c r="NO26" s="101"/>
      <c r="NP26" s="101"/>
      <c r="NQ26" s="101"/>
      <c r="NR26" s="101"/>
      <c r="NS26" s="101"/>
      <c r="NT26" s="101"/>
      <c r="NU26" s="101"/>
      <c r="NV26" s="101"/>
      <c r="NW26" s="101"/>
      <c r="NX26" s="102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0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2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0"/>
      <c r="NK28" s="101"/>
      <c r="NL28" s="101"/>
      <c r="NM28" s="101"/>
      <c r="NN28" s="101"/>
      <c r="NO28" s="101"/>
      <c r="NP28" s="101"/>
      <c r="NQ28" s="101"/>
      <c r="NR28" s="101"/>
      <c r="NS28" s="101"/>
      <c r="NT28" s="101"/>
      <c r="NU28" s="101"/>
      <c r="NV28" s="101"/>
      <c r="NW28" s="101"/>
      <c r="NX28" s="102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0"/>
      <c r="NK29" s="101"/>
      <c r="NL29" s="101"/>
      <c r="NM29" s="101"/>
      <c r="NN29" s="101"/>
      <c r="NO29" s="101"/>
      <c r="NP29" s="101"/>
      <c r="NQ29" s="101"/>
      <c r="NR29" s="101"/>
      <c r="NS29" s="101"/>
      <c r="NT29" s="101"/>
      <c r="NU29" s="101"/>
      <c r="NV29" s="101"/>
      <c r="NW29" s="101"/>
      <c r="NX29" s="102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0"/>
      <c r="NK30" s="101"/>
      <c r="NL30" s="101"/>
      <c r="NM30" s="101"/>
      <c r="NN30" s="101"/>
      <c r="NO30" s="101"/>
      <c r="NP30" s="101"/>
      <c r="NQ30" s="101"/>
      <c r="NR30" s="101"/>
      <c r="NS30" s="101"/>
      <c r="NT30" s="101"/>
      <c r="NU30" s="101"/>
      <c r="NV30" s="101"/>
      <c r="NW30" s="101"/>
      <c r="NX30" s="102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0"/>
      <c r="NK31" s="101"/>
      <c r="NL31" s="101"/>
      <c r="NM31" s="101"/>
      <c r="NN31" s="101"/>
      <c r="NO31" s="101"/>
      <c r="NP31" s="101"/>
      <c r="NQ31" s="101"/>
      <c r="NR31" s="101"/>
      <c r="NS31" s="101"/>
      <c r="NT31" s="101"/>
      <c r="NU31" s="101"/>
      <c r="NV31" s="101"/>
      <c r="NW31" s="101"/>
      <c r="NX31" s="102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0"/>
      <c r="NK32" s="101"/>
      <c r="NL32" s="101"/>
      <c r="NM32" s="101"/>
      <c r="NN32" s="101"/>
      <c r="NO32" s="101"/>
      <c r="NP32" s="101"/>
      <c r="NQ32" s="101"/>
      <c r="NR32" s="101"/>
      <c r="NS32" s="101"/>
      <c r="NT32" s="101"/>
      <c r="NU32" s="101"/>
      <c r="NV32" s="101"/>
      <c r="NW32" s="101"/>
      <c r="NX32" s="102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98.1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101.8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92.5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85.8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97.8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93.3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96.9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87.5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79.7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82.6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195.1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190.1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211.4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238.5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226.1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75.099999999999994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79.5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66.3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52.7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54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0"/>
      <c r="NK33" s="101"/>
      <c r="NL33" s="101"/>
      <c r="NM33" s="101"/>
      <c r="NN33" s="101"/>
      <c r="NO33" s="101"/>
      <c r="NP33" s="101"/>
      <c r="NQ33" s="101"/>
      <c r="NR33" s="101"/>
      <c r="NS33" s="101"/>
      <c r="NT33" s="101"/>
      <c r="NU33" s="101"/>
      <c r="NV33" s="101"/>
      <c r="NW33" s="101"/>
      <c r="NX33" s="102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96.6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97.2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96.9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100.6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105.9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83.9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84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84.3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80.7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82.2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116.9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117.1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120.5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124.2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121.6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69.7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70.099999999999994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70.400000000000006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65.8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65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6" t="s">
        <v>61</v>
      </c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6"/>
      <c r="NX35" s="106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0" t="s">
        <v>183</v>
      </c>
      <c r="NK39" s="101"/>
      <c r="NL39" s="101"/>
      <c r="NM39" s="101"/>
      <c r="NN39" s="101"/>
      <c r="NO39" s="101"/>
      <c r="NP39" s="101"/>
      <c r="NQ39" s="101"/>
      <c r="NR39" s="101"/>
      <c r="NS39" s="101"/>
      <c r="NT39" s="101"/>
      <c r="NU39" s="101"/>
      <c r="NV39" s="101"/>
      <c r="NW39" s="101"/>
      <c r="NX39" s="102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0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2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0"/>
      <c r="NK41" s="101"/>
      <c r="NL41" s="101"/>
      <c r="NM41" s="101"/>
      <c r="NN41" s="101"/>
      <c r="NO41" s="101"/>
      <c r="NP41" s="101"/>
      <c r="NQ41" s="101"/>
      <c r="NR41" s="101"/>
      <c r="NS41" s="101"/>
      <c r="NT41" s="101"/>
      <c r="NU41" s="101"/>
      <c r="NV41" s="101"/>
      <c r="NW41" s="101"/>
      <c r="NX41" s="102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0"/>
      <c r="NK42" s="101"/>
      <c r="NL42" s="101"/>
      <c r="NM42" s="101"/>
      <c r="NN42" s="101"/>
      <c r="NO42" s="101"/>
      <c r="NP42" s="101"/>
      <c r="NQ42" s="101"/>
      <c r="NR42" s="101"/>
      <c r="NS42" s="101"/>
      <c r="NT42" s="101"/>
      <c r="NU42" s="101"/>
      <c r="NV42" s="101"/>
      <c r="NW42" s="101"/>
      <c r="NX42" s="102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0"/>
      <c r="NK43" s="101"/>
      <c r="NL43" s="101"/>
      <c r="NM43" s="101"/>
      <c r="NN43" s="101"/>
      <c r="NO43" s="101"/>
      <c r="NP43" s="101"/>
      <c r="NQ43" s="101"/>
      <c r="NR43" s="101"/>
      <c r="NS43" s="101"/>
      <c r="NT43" s="101"/>
      <c r="NU43" s="101"/>
      <c r="NV43" s="101"/>
      <c r="NW43" s="101"/>
      <c r="NX43" s="102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0"/>
      <c r="NK44" s="101"/>
      <c r="NL44" s="101"/>
      <c r="NM44" s="101"/>
      <c r="NN44" s="101"/>
      <c r="NO44" s="101"/>
      <c r="NP44" s="101"/>
      <c r="NQ44" s="101"/>
      <c r="NR44" s="101"/>
      <c r="NS44" s="101"/>
      <c r="NT44" s="101"/>
      <c r="NU44" s="101"/>
      <c r="NV44" s="101"/>
      <c r="NW44" s="101"/>
      <c r="NX44" s="102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0"/>
      <c r="NK45" s="101"/>
      <c r="NL45" s="101"/>
      <c r="NM45" s="101"/>
      <c r="NN45" s="101"/>
      <c r="NO45" s="101"/>
      <c r="NP45" s="101"/>
      <c r="NQ45" s="101"/>
      <c r="NR45" s="101"/>
      <c r="NS45" s="101"/>
      <c r="NT45" s="101"/>
      <c r="NU45" s="101"/>
      <c r="NV45" s="101"/>
      <c r="NW45" s="101"/>
      <c r="NX45" s="102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0"/>
      <c r="NK46" s="101"/>
      <c r="NL46" s="101"/>
      <c r="NM46" s="101"/>
      <c r="NN46" s="101"/>
      <c r="NO46" s="101"/>
      <c r="NP46" s="101"/>
      <c r="NQ46" s="101"/>
      <c r="NR46" s="101"/>
      <c r="NS46" s="101"/>
      <c r="NT46" s="101"/>
      <c r="NU46" s="101"/>
      <c r="NV46" s="101"/>
      <c r="NW46" s="101"/>
      <c r="NX46" s="102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0"/>
      <c r="NK47" s="101"/>
      <c r="NL47" s="101"/>
      <c r="NM47" s="101"/>
      <c r="NN47" s="101"/>
      <c r="NO47" s="101"/>
      <c r="NP47" s="101"/>
      <c r="NQ47" s="101"/>
      <c r="NR47" s="101"/>
      <c r="NS47" s="101"/>
      <c r="NT47" s="101"/>
      <c r="NU47" s="101"/>
      <c r="NV47" s="101"/>
      <c r="NW47" s="101"/>
      <c r="NX47" s="102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0"/>
      <c r="NK48" s="101"/>
      <c r="NL48" s="101"/>
      <c r="NM48" s="101"/>
      <c r="NN48" s="101"/>
      <c r="NO48" s="101"/>
      <c r="NP48" s="101"/>
      <c r="NQ48" s="101"/>
      <c r="NR48" s="101"/>
      <c r="NS48" s="101"/>
      <c r="NT48" s="101"/>
      <c r="NU48" s="101"/>
      <c r="NV48" s="101"/>
      <c r="NW48" s="101"/>
      <c r="NX48" s="102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0"/>
      <c r="NK49" s="101"/>
      <c r="NL49" s="101"/>
      <c r="NM49" s="101"/>
      <c r="NN49" s="101"/>
      <c r="NO49" s="101"/>
      <c r="NP49" s="101"/>
      <c r="NQ49" s="101"/>
      <c r="NR49" s="101"/>
      <c r="NS49" s="101"/>
      <c r="NT49" s="101"/>
      <c r="NU49" s="101"/>
      <c r="NV49" s="101"/>
      <c r="NW49" s="101"/>
      <c r="NX49" s="102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0"/>
      <c r="NK50" s="101"/>
      <c r="NL50" s="101"/>
      <c r="NM50" s="101"/>
      <c r="NN50" s="101"/>
      <c r="NO50" s="101"/>
      <c r="NP50" s="101"/>
      <c r="NQ50" s="101"/>
      <c r="NR50" s="101"/>
      <c r="NS50" s="101"/>
      <c r="NT50" s="101"/>
      <c r="NU50" s="101"/>
      <c r="NV50" s="101"/>
      <c r="NW50" s="101"/>
      <c r="NX50" s="102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0" t="s">
        <v>184</v>
      </c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2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30617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31078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31806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33576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33861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6237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6085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6054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6481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6558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53.6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52.4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57.6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62.8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61.2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13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11.1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11.4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11.1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11.3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0"/>
      <c r="NK55" s="101"/>
      <c r="NL55" s="101"/>
      <c r="NM55" s="101"/>
      <c r="NN55" s="101"/>
      <c r="NO55" s="101"/>
      <c r="NP55" s="101"/>
      <c r="NQ55" s="101"/>
      <c r="NR55" s="101"/>
      <c r="NS55" s="101"/>
      <c r="NT55" s="101"/>
      <c r="NU55" s="101"/>
      <c r="NV55" s="101"/>
      <c r="NW55" s="101"/>
      <c r="NX55" s="102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34136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34924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35788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37855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39289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10130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10244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10602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11234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11512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63.4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63.7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63.3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68.5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67.099999999999994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18.3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17.7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17.5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17.5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17.3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0"/>
      <c r="NK56" s="101"/>
      <c r="NL56" s="101"/>
      <c r="NM56" s="101"/>
      <c r="NN56" s="101"/>
      <c r="NO56" s="101"/>
      <c r="NP56" s="101"/>
      <c r="NQ56" s="101"/>
      <c r="NR56" s="101"/>
      <c r="NS56" s="101"/>
      <c r="NT56" s="101"/>
      <c r="NU56" s="101"/>
      <c r="NV56" s="101"/>
      <c r="NW56" s="101"/>
      <c r="NX56" s="102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0"/>
      <c r="NK57" s="101"/>
      <c r="NL57" s="101"/>
      <c r="NM57" s="101"/>
      <c r="NN57" s="101"/>
      <c r="NO57" s="101"/>
      <c r="NP57" s="101"/>
      <c r="NQ57" s="101"/>
      <c r="NR57" s="101"/>
      <c r="NS57" s="101"/>
      <c r="NT57" s="101"/>
      <c r="NU57" s="101"/>
      <c r="NV57" s="101"/>
      <c r="NW57" s="101"/>
      <c r="NX57" s="102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0"/>
      <c r="NK58" s="101"/>
      <c r="NL58" s="101"/>
      <c r="NM58" s="101"/>
      <c r="NN58" s="101"/>
      <c r="NO58" s="101"/>
      <c r="NP58" s="101"/>
      <c r="NQ58" s="101"/>
      <c r="NR58" s="101"/>
      <c r="NS58" s="101"/>
      <c r="NT58" s="101"/>
      <c r="NU58" s="101"/>
      <c r="NV58" s="101"/>
      <c r="NW58" s="101"/>
      <c r="NX58" s="102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0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2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0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2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0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2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0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2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0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2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0"/>
      <c r="NK64" s="101"/>
      <c r="NL64" s="101"/>
      <c r="NM64" s="101"/>
      <c r="NN64" s="101"/>
      <c r="NO64" s="101"/>
      <c r="NP64" s="101"/>
      <c r="NQ64" s="101"/>
      <c r="NR64" s="101"/>
      <c r="NS64" s="101"/>
      <c r="NT64" s="101"/>
      <c r="NU64" s="101"/>
      <c r="NV64" s="101"/>
      <c r="NW64" s="101"/>
      <c r="NX64" s="102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0"/>
      <c r="NK65" s="101"/>
      <c r="NL65" s="101"/>
      <c r="NM65" s="101"/>
      <c r="NN65" s="101"/>
      <c r="NO65" s="101"/>
      <c r="NP65" s="101"/>
      <c r="NQ65" s="101"/>
      <c r="NR65" s="101"/>
      <c r="NS65" s="101"/>
      <c r="NT65" s="101"/>
      <c r="NU65" s="101"/>
      <c r="NV65" s="101"/>
      <c r="NW65" s="101"/>
      <c r="NX65" s="102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0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2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3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5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185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60.9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62.3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63.5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64.900000000000006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65.7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71.2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70.400000000000006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66.900000000000006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70.2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70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48191096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48947297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49193552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49823745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50480061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53.5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54.1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54.6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71.3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71.400000000000006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71.7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73.900000000000006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39094598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40683727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41891213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42806727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43530781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eXjagUKaCJkuzzvBtTh9jX3csJJFI7oBBtTJ1g3QLPVbHGP0+pjwTUYzIsLCwuz91xFr9t1gkaKfgxjA5Nl7+g==" saltValue="rddFWwUtUlpAtkAbNqh8y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144</v>
      </c>
      <c r="AV5" s="52" t="s">
        <v>154</v>
      </c>
      <c r="AW5" s="52" t="s">
        <v>146</v>
      </c>
      <c r="AX5" s="52" t="s">
        <v>155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144</v>
      </c>
      <c r="BG5" s="52" t="s">
        <v>154</v>
      </c>
      <c r="BH5" s="52" t="s">
        <v>156</v>
      </c>
      <c r="BI5" s="52" t="s">
        <v>155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144</v>
      </c>
      <c r="BR5" s="52" t="s">
        <v>154</v>
      </c>
      <c r="BS5" s="52" t="s">
        <v>146</v>
      </c>
      <c r="BT5" s="52" t="s">
        <v>155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157</v>
      </c>
      <c r="CB5" s="52" t="s">
        <v>158</v>
      </c>
      <c r="CC5" s="52" t="s">
        <v>154</v>
      </c>
      <c r="CD5" s="52" t="s">
        <v>146</v>
      </c>
      <c r="CE5" s="52" t="s">
        <v>155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144</v>
      </c>
      <c r="CN5" s="52" t="s">
        <v>154</v>
      </c>
      <c r="CO5" s="52" t="s">
        <v>146</v>
      </c>
      <c r="CP5" s="52" t="s">
        <v>155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144</v>
      </c>
      <c r="CY5" s="52" t="s">
        <v>154</v>
      </c>
      <c r="CZ5" s="52" t="s">
        <v>146</v>
      </c>
      <c r="DA5" s="52" t="s">
        <v>155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144</v>
      </c>
      <c r="DJ5" s="52" t="s">
        <v>154</v>
      </c>
      <c r="DK5" s="52" t="s">
        <v>146</v>
      </c>
      <c r="DL5" s="52" t="s">
        <v>155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144</v>
      </c>
      <c r="DU5" s="52" t="s">
        <v>159</v>
      </c>
      <c r="DV5" s="52" t="s">
        <v>146</v>
      </c>
      <c r="DW5" s="52" t="s">
        <v>155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154</v>
      </c>
      <c r="EG5" s="52" t="s">
        <v>146</v>
      </c>
      <c r="EH5" s="52" t="s">
        <v>155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160</v>
      </c>
      <c r="EO5" s="52" t="s">
        <v>143</v>
      </c>
      <c r="EP5" s="52" t="s">
        <v>144</v>
      </c>
      <c r="EQ5" s="52" t="s">
        <v>161</v>
      </c>
      <c r="ER5" s="52" t="s">
        <v>146</v>
      </c>
      <c r="ES5" s="52" t="s">
        <v>155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162</v>
      </c>
      <c r="B6" s="53">
        <f>B8</f>
        <v>2021</v>
      </c>
      <c r="C6" s="53">
        <f t="shared" ref="C6:M6" si="2">C8</f>
        <v>24422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7" t="str">
        <f>IF(H8&lt;&gt;I8,H8,"")&amp;IF(I8&lt;&gt;J8,I8,"")&amp;"　"&amp;J8</f>
        <v>青森県五戸町　国保五戸総合病院</v>
      </c>
      <c r="I6" s="158"/>
      <c r="J6" s="159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100床以上～200床未満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9</v>
      </c>
      <c r="R6" s="53" t="str">
        <f t="shared" si="3"/>
        <v>-</v>
      </c>
      <c r="S6" s="53" t="str">
        <f t="shared" si="3"/>
        <v>訓</v>
      </c>
      <c r="T6" s="53" t="str">
        <f t="shared" si="3"/>
        <v>救</v>
      </c>
      <c r="U6" s="54">
        <f>U8</f>
        <v>16388</v>
      </c>
      <c r="V6" s="54">
        <f>V8</f>
        <v>12530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１０：１</v>
      </c>
      <c r="Z6" s="54">
        <f t="shared" si="3"/>
        <v>165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165</v>
      </c>
      <c r="AF6" s="54">
        <f t="shared" si="3"/>
        <v>112</v>
      </c>
      <c r="AG6" s="54" t="str">
        <f t="shared" si="3"/>
        <v>-</v>
      </c>
      <c r="AH6" s="54">
        <f t="shared" si="3"/>
        <v>112</v>
      </c>
      <c r="AI6" s="55">
        <f>IF(AI8="-",NA(),AI8)</f>
        <v>98.1</v>
      </c>
      <c r="AJ6" s="55">
        <f t="shared" ref="AJ6:AR6" si="5">IF(AJ8="-",NA(),AJ8)</f>
        <v>101.8</v>
      </c>
      <c r="AK6" s="55">
        <f t="shared" si="5"/>
        <v>92.5</v>
      </c>
      <c r="AL6" s="55">
        <f t="shared" si="5"/>
        <v>85.8</v>
      </c>
      <c r="AM6" s="55">
        <f t="shared" si="5"/>
        <v>97.8</v>
      </c>
      <c r="AN6" s="55">
        <f t="shared" si="5"/>
        <v>96.6</v>
      </c>
      <c r="AO6" s="55">
        <f t="shared" si="5"/>
        <v>97.2</v>
      </c>
      <c r="AP6" s="55">
        <f t="shared" si="5"/>
        <v>96.9</v>
      </c>
      <c r="AQ6" s="55">
        <f t="shared" si="5"/>
        <v>100.6</v>
      </c>
      <c r="AR6" s="55">
        <f t="shared" si="5"/>
        <v>105.9</v>
      </c>
      <c r="AS6" s="55" t="str">
        <f>IF(AS8="-","【-】","【"&amp;SUBSTITUTE(TEXT(AS8,"#,##0.0"),"-","△")&amp;"】")</f>
        <v>【106.2】</v>
      </c>
      <c r="AT6" s="55">
        <f>IF(AT8="-",NA(),AT8)</f>
        <v>93.3</v>
      </c>
      <c r="AU6" s="55">
        <f t="shared" ref="AU6:BC6" si="6">IF(AU8="-",NA(),AU8)</f>
        <v>96.9</v>
      </c>
      <c r="AV6" s="55">
        <f t="shared" si="6"/>
        <v>87.5</v>
      </c>
      <c r="AW6" s="55">
        <f t="shared" si="6"/>
        <v>79.7</v>
      </c>
      <c r="AX6" s="55">
        <f t="shared" si="6"/>
        <v>82.6</v>
      </c>
      <c r="AY6" s="55">
        <f t="shared" si="6"/>
        <v>83.9</v>
      </c>
      <c r="AZ6" s="55">
        <f t="shared" si="6"/>
        <v>84</v>
      </c>
      <c r="BA6" s="55">
        <f t="shared" si="6"/>
        <v>84.3</v>
      </c>
      <c r="BB6" s="55">
        <f t="shared" si="6"/>
        <v>80.7</v>
      </c>
      <c r="BC6" s="55">
        <f t="shared" si="6"/>
        <v>82.2</v>
      </c>
      <c r="BD6" s="55" t="str">
        <f>IF(BD8="-","【-】","【"&amp;SUBSTITUTE(TEXT(BD8,"#,##0.0"),"-","△")&amp;"】")</f>
        <v>【86.6】</v>
      </c>
      <c r="BE6" s="55">
        <f>IF(BE8="-",NA(),BE8)</f>
        <v>195.1</v>
      </c>
      <c r="BF6" s="55">
        <f t="shared" ref="BF6:BN6" si="7">IF(BF8="-",NA(),BF8)</f>
        <v>190.1</v>
      </c>
      <c r="BG6" s="55">
        <f t="shared" si="7"/>
        <v>211.4</v>
      </c>
      <c r="BH6" s="55">
        <f t="shared" si="7"/>
        <v>238.5</v>
      </c>
      <c r="BI6" s="55">
        <f t="shared" si="7"/>
        <v>226.1</v>
      </c>
      <c r="BJ6" s="55">
        <f t="shared" si="7"/>
        <v>116.9</v>
      </c>
      <c r="BK6" s="55">
        <f t="shared" si="7"/>
        <v>117.1</v>
      </c>
      <c r="BL6" s="55">
        <f t="shared" si="7"/>
        <v>120.5</v>
      </c>
      <c r="BM6" s="55">
        <f t="shared" si="7"/>
        <v>124.2</v>
      </c>
      <c r="BN6" s="55">
        <f t="shared" si="7"/>
        <v>121.6</v>
      </c>
      <c r="BO6" s="55" t="str">
        <f>IF(BO8="-","【-】","【"&amp;SUBSTITUTE(TEXT(BO8,"#,##0.0"),"-","△")&amp;"】")</f>
        <v>【70.7】</v>
      </c>
      <c r="BP6" s="55">
        <f>IF(BP8="-",NA(),BP8)</f>
        <v>75.099999999999994</v>
      </c>
      <c r="BQ6" s="55">
        <f t="shared" ref="BQ6:BY6" si="8">IF(BQ8="-",NA(),BQ8)</f>
        <v>79.5</v>
      </c>
      <c r="BR6" s="55">
        <f t="shared" si="8"/>
        <v>66.3</v>
      </c>
      <c r="BS6" s="55">
        <f t="shared" si="8"/>
        <v>52.7</v>
      </c>
      <c r="BT6" s="55">
        <f t="shared" si="8"/>
        <v>54</v>
      </c>
      <c r="BU6" s="55">
        <f t="shared" si="8"/>
        <v>69.7</v>
      </c>
      <c r="BV6" s="55">
        <f t="shared" si="8"/>
        <v>70.099999999999994</v>
      </c>
      <c r="BW6" s="55">
        <f t="shared" si="8"/>
        <v>70.400000000000006</v>
      </c>
      <c r="BX6" s="55">
        <f t="shared" si="8"/>
        <v>65.8</v>
      </c>
      <c r="BY6" s="55">
        <f t="shared" si="8"/>
        <v>65</v>
      </c>
      <c r="BZ6" s="55" t="str">
        <f>IF(BZ8="-","【-】","【"&amp;SUBSTITUTE(TEXT(BZ8,"#,##0.0"),"-","△")&amp;"】")</f>
        <v>【67.1】</v>
      </c>
      <c r="CA6" s="56">
        <f>IF(CA8="-",NA(),CA8)</f>
        <v>30617</v>
      </c>
      <c r="CB6" s="56">
        <f t="shared" ref="CB6:CJ6" si="9">IF(CB8="-",NA(),CB8)</f>
        <v>31078</v>
      </c>
      <c r="CC6" s="56">
        <f t="shared" si="9"/>
        <v>31806</v>
      </c>
      <c r="CD6" s="56">
        <f t="shared" si="9"/>
        <v>33576</v>
      </c>
      <c r="CE6" s="56">
        <f t="shared" si="9"/>
        <v>33861</v>
      </c>
      <c r="CF6" s="56">
        <f t="shared" si="9"/>
        <v>34136</v>
      </c>
      <c r="CG6" s="56">
        <f t="shared" si="9"/>
        <v>34924</v>
      </c>
      <c r="CH6" s="56">
        <f t="shared" si="9"/>
        <v>35788</v>
      </c>
      <c r="CI6" s="56">
        <f t="shared" si="9"/>
        <v>37855</v>
      </c>
      <c r="CJ6" s="56">
        <f t="shared" si="9"/>
        <v>39289</v>
      </c>
      <c r="CK6" s="55" t="str">
        <f>IF(CK8="-","【-】","【"&amp;SUBSTITUTE(TEXT(CK8,"#,##0"),"-","△")&amp;"】")</f>
        <v>【59,287】</v>
      </c>
      <c r="CL6" s="56">
        <f>IF(CL8="-",NA(),CL8)</f>
        <v>6237</v>
      </c>
      <c r="CM6" s="56">
        <f t="shared" ref="CM6:CU6" si="10">IF(CM8="-",NA(),CM8)</f>
        <v>6085</v>
      </c>
      <c r="CN6" s="56">
        <f t="shared" si="10"/>
        <v>6054</v>
      </c>
      <c r="CO6" s="56">
        <f t="shared" si="10"/>
        <v>6481</v>
      </c>
      <c r="CP6" s="56">
        <f t="shared" si="10"/>
        <v>6558</v>
      </c>
      <c r="CQ6" s="56">
        <f t="shared" si="10"/>
        <v>10130</v>
      </c>
      <c r="CR6" s="56">
        <f t="shared" si="10"/>
        <v>10244</v>
      </c>
      <c r="CS6" s="56">
        <f t="shared" si="10"/>
        <v>10602</v>
      </c>
      <c r="CT6" s="56">
        <f t="shared" si="10"/>
        <v>11234</v>
      </c>
      <c r="CU6" s="56">
        <f t="shared" si="10"/>
        <v>11512</v>
      </c>
      <c r="CV6" s="55" t="str">
        <f>IF(CV8="-","【-】","【"&amp;SUBSTITUTE(TEXT(CV8,"#,##0"),"-","△")&amp;"】")</f>
        <v>【17,202】</v>
      </c>
      <c r="CW6" s="55">
        <f>IF(CW8="-",NA(),CW8)</f>
        <v>53.6</v>
      </c>
      <c r="CX6" s="55">
        <f t="shared" ref="CX6:DF6" si="11">IF(CX8="-",NA(),CX8)</f>
        <v>52.4</v>
      </c>
      <c r="CY6" s="55">
        <f t="shared" si="11"/>
        <v>57.6</v>
      </c>
      <c r="CZ6" s="55">
        <f t="shared" si="11"/>
        <v>62.8</v>
      </c>
      <c r="DA6" s="55">
        <f t="shared" si="11"/>
        <v>61.2</v>
      </c>
      <c r="DB6" s="55">
        <f t="shared" si="11"/>
        <v>63.4</v>
      </c>
      <c r="DC6" s="55">
        <f t="shared" si="11"/>
        <v>63.7</v>
      </c>
      <c r="DD6" s="55">
        <f t="shared" si="11"/>
        <v>63.3</v>
      </c>
      <c r="DE6" s="55">
        <f t="shared" si="11"/>
        <v>68.5</v>
      </c>
      <c r="DF6" s="55">
        <f t="shared" si="11"/>
        <v>67.099999999999994</v>
      </c>
      <c r="DG6" s="55" t="str">
        <f>IF(DG8="-","【-】","【"&amp;SUBSTITUTE(TEXT(DG8,"#,##0.0"),"-","△")&amp;"】")</f>
        <v>【56.4】</v>
      </c>
      <c r="DH6" s="55">
        <f>IF(DH8="-",NA(),DH8)</f>
        <v>13</v>
      </c>
      <c r="DI6" s="55">
        <f t="shared" ref="DI6:DQ6" si="12">IF(DI8="-",NA(),DI8)</f>
        <v>11.1</v>
      </c>
      <c r="DJ6" s="55">
        <f t="shared" si="12"/>
        <v>11.4</v>
      </c>
      <c r="DK6" s="55">
        <f t="shared" si="12"/>
        <v>11.1</v>
      </c>
      <c r="DL6" s="55">
        <f t="shared" si="12"/>
        <v>11.3</v>
      </c>
      <c r="DM6" s="55">
        <f t="shared" si="12"/>
        <v>18.3</v>
      </c>
      <c r="DN6" s="55">
        <f t="shared" si="12"/>
        <v>17.7</v>
      </c>
      <c r="DO6" s="55">
        <f t="shared" si="12"/>
        <v>17.5</v>
      </c>
      <c r="DP6" s="55">
        <f t="shared" si="12"/>
        <v>17.5</v>
      </c>
      <c r="DQ6" s="55">
        <f t="shared" si="12"/>
        <v>17.3</v>
      </c>
      <c r="DR6" s="55" t="str">
        <f>IF(DR8="-","【-】","【"&amp;SUBSTITUTE(TEXT(DR8,"#,##0.0"),"-","△")&amp;"】")</f>
        <v>【24.8】</v>
      </c>
      <c r="DS6" s="55">
        <f>IF(DS8="-",NA(),DS8)</f>
        <v>60.9</v>
      </c>
      <c r="DT6" s="55">
        <f t="shared" ref="DT6:EB6" si="13">IF(DT8="-",NA(),DT8)</f>
        <v>62.3</v>
      </c>
      <c r="DU6" s="55">
        <f t="shared" si="13"/>
        <v>63.5</v>
      </c>
      <c r="DV6" s="55">
        <f t="shared" si="13"/>
        <v>64.900000000000006</v>
      </c>
      <c r="DW6" s="55">
        <f t="shared" si="13"/>
        <v>65.7</v>
      </c>
      <c r="DX6" s="55">
        <f t="shared" si="13"/>
        <v>53.5</v>
      </c>
      <c r="DY6" s="55">
        <f t="shared" si="13"/>
        <v>54.1</v>
      </c>
      <c r="DZ6" s="55">
        <f t="shared" si="13"/>
        <v>54.6</v>
      </c>
      <c r="EA6" s="55">
        <f t="shared" si="13"/>
        <v>56.9</v>
      </c>
      <c r="EB6" s="55">
        <f t="shared" si="13"/>
        <v>58.1</v>
      </c>
      <c r="EC6" s="55" t="str">
        <f>IF(EC8="-","【-】","【"&amp;SUBSTITUTE(TEXT(EC8,"#,##0.0"),"-","△")&amp;"】")</f>
        <v>【56.0】</v>
      </c>
      <c r="ED6" s="55">
        <f>IF(ED8="-",NA(),ED8)</f>
        <v>71.2</v>
      </c>
      <c r="EE6" s="55">
        <f t="shared" ref="EE6:EM6" si="14">IF(EE8="-",NA(),EE8)</f>
        <v>70.400000000000006</v>
      </c>
      <c r="EF6" s="55">
        <f t="shared" si="14"/>
        <v>66.900000000000006</v>
      </c>
      <c r="EG6" s="55">
        <f t="shared" si="14"/>
        <v>70.2</v>
      </c>
      <c r="EH6" s="55">
        <f t="shared" si="14"/>
        <v>70</v>
      </c>
      <c r="EI6" s="55">
        <f t="shared" si="14"/>
        <v>71.3</v>
      </c>
      <c r="EJ6" s="55">
        <f t="shared" si="14"/>
        <v>71.400000000000006</v>
      </c>
      <c r="EK6" s="55">
        <f t="shared" si="14"/>
        <v>71.7</v>
      </c>
      <c r="EL6" s="55">
        <f t="shared" si="14"/>
        <v>72.900000000000006</v>
      </c>
      <c r="EM6" s="55">
        <f t="shared" si="14"/>
        <v>73.900000000000006</v>
      </c>
      <c r="EN6" s="55" t="str">
        <f>IF(EN8="-","【-】","【"&amp;SUBSTITUTE(TEXT(EN8,"#,##0.0"),"-","△")&amp;"】")</f>
        <v>【70.7】</v>
      </c>
      <c r="EO6" s="56">
        <f>IF(EO8="-",NA(),EO8)</f>
        <v>48191096</v>
      </c>
      <c r="EP6" s="56">
        <f t="shared" ref="EP6:EX6" si="15">IF(EP8="-",NA(),EP8)</f>
        <v>48947297</v>
      </c>
      <c r="EQ6" s="56">
        <f t="shared" si="15"/>
        <v>49193552</v>
      </c>
      <c r="ER6" s="56">
        <f t="shared" si="15"/>
        <v>49823745</v>
      </c>
      <c r="ES6" s="56">
        <f t="shared" si="15"/>
        <v>50480061</v>
      </c>
      <c r="ET6" s="56">
        <f t="shared" si="15"/>
        <v>39094598</v>
      </c>
      <c r="EU6" s="56">
        <f t="shared" si="15"/>
        <v>40683727</v>
      </c>
      <c r="EV6" s="56">
        <f t="shared" si="15"/>
        <v>41891213</v>
      </c>
      <c r="EW6" s="56">
        <f t="shared" si="15"/>
        <v>42806727</v>
      </c>
      <c r="EX6" s="56">
        <f t="shared" si="15"/>
        <v>43530781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163</v>
      </c>
      <c r="B7" s="53">
        <f t="shared" ref="B7:AH7" si="16">B8</f>
        <v>2021</v>
      </c>
      <c r="C7" s="53">
        <f t="shared" si="16"/>
        <v>24422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100床以上～200床未満</v>
      </c>
      <c r="O7" s="53" t="str">
        <f>O8</f>
        <v>非設置</v>
      </c>
      <c r="P7" s="53" t="str">
        <f>P8</f>
        <v>直営</v>
      </c>
      <c r="Q7" s="54">
        <f t="shared" si="16"/>
        <v>9</v>
      </c>
      <c r="R7" s="53" t="str">
        <f t="shared" si="16"/>
        <v>-</v>
      </c>
      <c r="S7" s="53" t="str">
        <f t="shared" si="16"/>
        <v>訓</v>
      </c>
      <c r="T7" s="53" t="str">
        <f t="shared" si="16"/>
        <v>救</v>
      </c>
      <c r="U7" s="54">
        <f>U8</f>
        <v>16388</v>
      </c>
      <c r="V7" s="54">
        <f>V8</f>
        <v>12530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１０：１</v>
      </c>
      <c r="Z7" s="54">
        <f t="shared" si="16"/>
        <v>165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165</v>
      </c>
      <c r="AF7" s="54">
        <f t="shared" si="16"/>
        <v>112</v>
      </c>
      <c r="AG7" s="54" t="str">
        <f t="shared" si="16"/>
        <v>-</v>
      </c>
      <c r="AH7" s="54">
        <f t="shared" si="16"/>
        <v>112</v>
      </c>
      <c r="AI7" s="55">
        <f>AI8</f>
        <v>98.1</v>
      </c>
      <c r="AJ7" s="55">
        <f t="shared" ref="AJ7:AR7" si="17">AJ8</f>
        <v>101.8</v>
      </c>
      <c r="AK7" s="55">
        <f t="shared" si="17"/>
        <v>92.5</v>
      </c>
      <c r="AL7" s="55">
        <f t="shared" si="17"/>
        <v>85.8</v>
      </c>
      <c r="AM7" s="55">
        <f t="shared" si="17"/>
        <v>97.8</v>
      </c>
      <c r="AN7" s="55">
        <f t="shared" si="17"/>
        <v>96.6</v>
      </c>
      <c r="AO7" s="55">
        <f t="shared" si="17"/>
        <v>97.2</v>
      </c>
      <c r="AP7" s="55">
        <f t="shared" si="17"/>
        <v>96.9</v>
      </c>
      <c r="AQ7" s="55">
        <f t="shared" si="17"/>
        <v>100.6</v>
      </c>
      <c r="AR7" s="55">
        <f t="shared" si="17"/>
        <v>105.9</v>
      </c>
      <c r="AS7" s="55"/>
      <c r="AT7" s="55">
        <f>AT8</f>
        <v>93.3</v>
      </c>
      <c r="AU7" s="55">
        <f t="shared" ref="AU7:BC7" si="18">AU8</f>
        <v>96.9</v>
      </c>
      <c r="AV7" s="55">
        <f t="shared" si="18"/>
        <v>87.5</v>
      </c>
      <c r="AW7" s="55">
        <f t="shared" si="18"/>
        <v>79.7</v>
      </c>
      <c r="AX7" s="55">
        <f t="shared" si="18"/>
        <v>82.6</v>
      </c>
      <c r="AY7" s="55">
        <f t="shared" si="18"/>
        <v>83.9</v>
      </c>
      <c r="AZ7" s="55">
        <f t="shared" si="18"/>
        <v>84</v>
      </c>
      <c r="BA7" s="55">
        <f t="shared" si="18"/>
        <v>84.3</v>
      </c>
      <c r="BB7" s="55">
        <f t="shared" si="18"/>
        <v>80.7</v>
      </c>
      <c r="BC7" s="55">
        <f t="shared" si="18"/>
        <v>82.2</v>
      </c>
      <c r="BD7" s="55"/>
      <c r="BE7" s="55">
        <f>BE8</f>
        <v>195.1</v>
      </c>
      <c r="BF7" s="55">
        <f t="shared" ref="BF7:BN7" si="19">BF8</f>
        <v>190.1</v>
      </c>
      <c r="BG7" s="55">
        <f t="shared" si="19"/>
        <v>211.4</v>
      </c>
      <c r="BH7" s="55">
        <f t="shared" si="19"/>
        <v>238.5</v>
      </c>
      <c r="BI7" s="55">
        <f t="shared" si="19"/>
        <v>226.1</v>
      </c>
      <c r="BJ7" s="55">
        <f t="shared" si="19"/>
        <v>116.9</v>
      </c>
      <c r="BK7" s="55">
        <f t="shared" si="19"/>
        <v>117.1</v>
      </c>
      <c r="BL7" s="55">
        <f t="shared" si="19"/>
        <v>120.5</v>
      </c>
      <c r="BM7" s="55">
        <f t="shared" si="19"/>
        <v>124.2</v>
      </c>
      <c r="BN7" s="55">
        <f t="shared" si="19"/>
        <v>121.6</v>
      </c>
      <c r="BO7" s="55"/>
      <c r="BP7" s="55">
        <f>BP8</f>
        <v>75.099999999999994</v>
      </c>
      <c r="BQ7" s="55">
        <f t="shared" ref="BQ7:BY7" si="20">BQ8</f>
        <v>79.5</v>
      </c>
      <c r="BR7" s="55">
        <f t="shared" si="20"/>
        <v>66.3</v>
      </c>
      <c r="BS7" s="55">
        <f t="shared" si="20"/>
        <v>52.7</v>
      </c>
      <c r="BT7" s="55">
        <f t="shared" si="20"/>
        <v>54</v>
      </c>
      <c r="BU7" s="55">
        <f t="shared" si="20"/>
        <v>69.7</v>
      </c>
      <c r="BV7" s="55">
        <f t="shared" si="20"/>
        <v>70.099999999999994</v>
      </c>
      <c r="BW7" s="55">
        <f t="shared" si="20"/>
        <v>70.400000000000006</v>
      </c>
      <c r="BX7" s="55">
        <f t="shared" si="20"/>
        <v>65.8</v>
      </c>
      <c r="BY7" s="55">
        <f t="shared" si="20"/>
        <v>65</v>
      </c>
      <c r="BZ7" s="55"/>
      <c r="CA7" s="56">
        <f>CA8</f>
        <v>30617</v>
      </c>
      <c r="CB7" s="56">
        <f t="shared" ref="CB7:CJ7" si="21">CB8</f>
        <v>31078</v>
      </c>
      <c r="CC7" s="56">
        <f t="shared" si="21"/>
        <v>31806</v>
      </c>
      <c r="CD7" s="56">
        <f t="shared" si="21"/>
        <v>33576</v>
      </c>
      <c r="CE7" s="56">
        <f t="shared" si="21"/>
        <v>33861</v>
      </c>
      <c r="CF7" s="56">
        <f t="shared" si="21"/>
        <v>34136</v>
      </c>
      <c r="CG7" s="56">
        <f t="shared" si="21"/>
        <v>34924</v>
      </c>
      <c r="CH7" s="56">
        <f t="shared" si="21"/>
        <v>35788</v>
      </c>
      <c r="CI7" s="56">
        <f t="shared" si="21"/>
        <v>37855</v>
      </c>
      <c r="CJ7" s="56">
        <f t="shared" si="21"/>
        <v>39289</v>
      </c>
      <c r="CK7" s="55"/>
      <c r="CL7" s="56">
        <f>CL8</f>
        <v>6237</v>
      </c>
      <c r="CM7" s="56">
        <f t="shared" ref="CM7:CU7" si="22">CM8</f>
        <v>6085</v>
      </c>
      <c r="CN7" s="56">
        <f t="shared" si="22"/>
        <v>6054</v>
      </c>
      <c r="CO7" s="56">
        <f t="shared" si="22"/>
        <v>6481</v>
      </c>
      <c r="CP7" s="56">
        <f t="shared" si="22"/>
        <v>6558</v>
      </c>
      <c r="CQ7" s="56">
        <f t="shared" si="22"/>
        <v>10130</v>
      </c>
      <c r="CR7" s="56">
        <f t="shared" si="22"/>
        <v>10244</v>
      </c>
      <c r="CS7" s="56">
        <f t="shared" si="22"/>
        <v>10602</v>
      </c>
      <c r="CT7" s="56">
        <f t="shared" si="22"/>
        <v>11234</v>
      </c>
      <c r="CU7" s="56">
        <f t="shared" si="22"/>
        <v>11512</v>
      </c>
      <c r="CV7" s="55"/>
      <c r="CW7" s="55">
        <f>CW8</f>
        <v>53.6</v>
      </c>
      <c r="CX7" s="55">
        <f t="shared" ref="CX7:DF7" si="23">CX8</f>
        <v>52.4</v>
      </c>
      <c r="CY7" s="55">
        <f t="shared" si="23"/>
        <v>57.6</v>
      </c>
      <c r="CZ7" s="55">
        <f t="shared" si="23"/>
        <v>62.8</v>
      </c>
      <c r="DA7" s="55">
        <f t="shared" si="23"/>
        <v>61.2</v>
      </c>
      <c r="DB7" s="55">
        <f t="shared" si="23"/>
        <v>63.4</v>
      </c>
      <c r="DC7" s="55">
        <f t="shared" si="23"/>
        <v>63.7</v>
      </c>
      <c r="DD7" s="55">
        <f t="shared" si="23"/>
        <v>63.3</v>
      </c>
      <c r="DE7" s="55">
        <f t="shared" si="23"/>
        <v>68.5</v>
      </c>
      <c r="DF7" s="55">
        <f t="shared" si="23"/>
        <v>67.099999999999994</v>
      </c>
      <c r="DG7" s="55"/>
      <c r="DH7" s="55">
        <f>DH8</f>
        <v>13</v>
      </c>
      <c r="DI7" s="55">
        <f t="shared" ref="DI7:DQ7" si="24">DI8</f>
        <v>11.1</v>
      </c>
      <c r="DJ7" s="55">
        <f t="shared" si="24"/>
        <v>11.4</v>
      </c>
      <c r="DK7" s="55">
        <f t="shared" si="24"/>
        <v>11.1</v>
      </c>
      <c r="DL7" s="55">
        <f t="shared" si="24"/>
        <v>11.3</v>
      </c>
      <c r="DM7" s="55">
        <f t="shared" si="24"/>
        <v>18.3</v>
      </c>
      <c r="DN7" s="55">
        <f t="shared" si="24"/>
        <v>17.7</v>
      </c>
      <c r="DO7" s="55">
        <f t="shared" si="24"/>
        <v>17.5</v>
      </c>
      <c r="DP7" s="55">
        <f t="shared" si="24"/>
        <v>17.5</v>
      </c>
      <c r="DQ7" s="55">
        <f t="shared" si="24"/>
        <v>17.3</v>
      </c>
      <c r="DR7" s="55"/>
      <c r="DS7" s="55">
        <f>DS8</f>
        <v>60.9</v>
      </c>
      <c r="DT7" s="55">
        <f t="shared" ref="DT7:EB7" si="25">DT8</f>
        <v>62.3</v>
      </c>
      <c r="DU7" s="55">
        <f t="shared" si="25"/>
        <v>63.5</v>
      </c>
      <c r="DV7" s="55">
        <f t="shared" si="25"/>
        <v>64.900000000000006</v>
      </c>
      <c r="DW7" s="55">
        <f t="shared" si="25"/>
        <v>65.7</v>
      </c>
      <c r="DX7" s="55">
        <f t="shared" si="25"/>
        <v>53.5</v>
      </c>
      <c r="DY7" s="55">
        <f t="shared" si="25"/>
        <v>54.1</v>
      </c>
      <c r="DZ7" s="55">
        <f t="shared" si="25"/>
        <v>54.6</v>
      </c>
      <c r="EA7" s="55">
        <f t="shared" si="25"/>
        <v>56.9</v>
      </c>
      <c r="EB7" s="55">
        <f t="shared" si="25"/>
        <v>58.1</v>
      </c>
      <c r="EC7" s="55"/>
      <c r="ED7" s="55">
        <f>ED8</f>
        <v>71.2</v>
      </c>
      <c r="EE7" s="55">
        <f t="shared" ref="EE7:EM7" si="26">EE8</f>
        <v>70.400000000000006</v>
      </c>
      <c r="EF7" s="55">
        <f t="shared" si="26"/>
        <v>66.900000000000006</v>
      </c>
      <c r="EG7" s="55">
        <f t="shared" si="26"/>
        <v>70.2</v>
      </c>
      <c r="EH7" s="55">
        <f t="shared" si="26"/>
        <v>70</v>
      </c>
      <c r="EI7" s="55">
        <f t="shared" si="26"/>
        <v>71.3</v>
      </c>
      <c r="EJ7" s="55">
        <f t="shared" si="26"/>
        <v>71.400000000000006</v>
      </c>
      <c r="EK7" s="55">
        <f t="shared" si="26"/>
        <v>71.7</v>
      </c>
      <c r="EL7" s="55">
        <f t="shared" si="26"/>
        <v>72.900000000000006</v>
      </c>
      <c r="EM7" s="55">
        <f t="shared" si="26"/>
        <v>73.900000000000006</v>
      </c>
      <c r="EN7" s="55"/>
      <c r="EO7" s="56">
        <f>EO8</f>
        <v>48191096</v>
      </c>
      <c r="EP7" s="56">
        <f t="shared" ref="EP7:EX7" si="27">EP8</f>
        <v>48947297</v>
      </c>
      <c r="EQ7" s="56">
        <f t="shared" si="27"/>
        <v>49193552</v>
      </c>
      <c r="ER7" s="56">
        <f t="shared" si="27"/>
        <v>49823745</v>
      </c>
      <c r="ES7" s="56">
        <f t="shared" si="27"/>
        <v>50480061</v>
      </c>
      <c r="ET7" s="56">
        <f t="shared" si="27"/>
        <v>39094598</v>
      </c>
      <c r="EU7" s="56">
        <f t="shared" si="27"/>
        <v>40683727</v>
      </c>
      <c r="EV7" s="56">
        <f t="shared" si="27"/>
        <v>41891213</v>
      </c>
      <c r="EW7" s="56">
        <f t="shared" si="27"/>
        <v>42806727</v>
      </c>
      <c r="EX7" s="56">
        <f t="shared" si="27"/>
        <v>43530781</v>
      </c>
      <c r="EY7" s="56"/>
    </row>
    <row r="8" spans="1:155" s="57" customFormat="1">
      <c r="A8" s="38"/>
      <c r="B8" s="58">
        <v>2021</v>
      </c>
      <c r="C8" s="58">
        <v>24422</v>
      </c>
      <c r="D8" s="58">
        <v>46</v>
      </c>
      <c r="E8" s="58">
        <v>6</v>
      </c>
      <c r="F8" s="58">
        <v>0</v>
      </c>
      <c r="G8" s="58">
        <v>1</v>
      </c>
      <c r="H8" s="58" t="s">
        <v>164</v>
      </c>
      <c r="I8" s="58" t="s">
        <v>165</v>
      </c>
      <c r="J8" s="58" t="s">
        <v>166</v>
      </c>
      <c r="K8" s="58" t="s">
        <v>167</v>
      </c>
      <c r="L8" s="58" t="s">
        <v>168</v>
      </c>
      <c r="M8" s="58" t="s">
        <v>169</v>
      </c>
      <c r="N8" s="58" t="s">
        <v>170</v>
      </c>
      <c r="O8" s="58" t="s">
        <v>171</v>
      </c>
      <c r="P8" s="58" t="s">
        <v>172</v>
      </c>
      <c r="Q8" s="59">
        <v>9</v>
      </c>
      <c r="R8" s="58" t="s">
        <v>39</v>
      </c>
      <c r="S8" s="58" t="s">
        <v>173</v>
      </c>
      <c r="T8" s="58" t="s">
        <v>174</v>
      </c>
      <c r="U8" s="59">
        <v>16388</v>
      </c>
      <c r="V8" s="59">
        <v>12530</v>
      </c>
      <c r="W8" s="58" t="s">
        <v>175</v>
      </c>
      <c r="X8" s="58" t="s">
        <v>175</v>
      </c>
      <c r="Y8" s="60" t="s">
        <v>176</v>
      </c>
      <c r="Z8" s="59">
        <v>165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165</v>
      </c>
      <c r="AF8" s="59">
        <v>112</v>
      </c>
      <c r="AG8" s="59" t="s">
        <v>39</v>
      </c>
      <c r="AH8" s="59">
        <v>112</v>
      </c>
      <c r="AI8" s="61">
        <v>98.1</v>
      </c>
      <c r="AJ8" s="61">
        <v>101.8</v>
      </c>
      <c r="AK8" s="61">
        <v>92.5</v>
      </c>
      <c r="AL8" s="61">
        <v>85.8</v>
      </c>
      <c r="AM8" s="61">
        <v>97.8</v>
      </c>
      <c r="AN8" s="61">
        <v>96.6</v>
      </c>
      <c r="AO8" s="61">
        <v>97.2</v>
      </c>
      <c r="AP8" s="61">
        <v>96.9</v>
      </c>
      <c r="AQ8" s="61">
        <v>100.6</v>
      </c>
      <c r="AR8" s="61">
        <v>105.9</v>
      </c>
      <c r="AS8" s="61">
        <v>106.2</v>
      </c>
      <c r="AT8" s="61">
        <v>93.3</v>
      </c>
      <c r="AU8" s="61">
        <v>96.9</v>
      </c>
      <c r="AV8" s="61">
        <v>87.5</v>
      </c>
      <c r="AW8" s="61">
        <v>79.7</v>
      </c>
      <c r="AX8" s="61">
        <v>82.6</v>
      </c>
      <c r="AY8" s="61">
        <v>83.9</v>
      </c>
      <c r="AZ8" s="61">
        <v>84</v>
      </c>
      <c r="BA8" s="61">
        <v>84.3</v>
      </c>
      <c r="BB8" s="61">
        <v>80.7</v>
      </c>
      <c r="BC8" s="61">
        <v>82.2</v>
      </c>
      <c r="BD8" s="61">
        <v>86.6</v>
      </c>
      <c r="BE8" s="62">
        <v>195.1</v>
      </c>
      <c r="BF8" s="62">
        <v>190.1</v>
      </c>
      <c r="BG8" s="62">
        <v>211.4</v>
      </c>
      <c r="BH8" s="62">
        <v>238.5</v>
      </c>
      <c r="BI8" s="62">
        <v>226.1</v>
      </c>
      <c r="BJ8" s="62">
        <v>116.9</v>
      </c>
      <c r="BK8" s="62">
        <v>117.1</v>
      </c>
      <c r="BL8" s="62">
        <v>120.5</v>
      </c>
      <c r="BM8" s="62">
        <v>124.2</v>
      </c>
      <c r="BN8" s="62">
        <v>121.6</v>
      </c>
      <c r="BO8" s="62">
        <v>70.7</v>
      </c>
      <c r="BP8" s="61">
        <v>75.099999999999994</v>
      </c>
      <c r="BQ8" s="61">
        <v>79.5</v>
      </c>
      <c r="BR8" s="61">
        <v>66.3</v>
      </c>
      <c r="BS8" s="61">
        <v>52.7</v>
      </c>
      <c r="BT8" s="61">
        <v>54</v>
      </c>
      <c r="BU8" s="61">
        <v>69.7</v>
      </c>
      <c r="BV8" s="61">
        <v>70.099999999999994</v>
      </c>
      <c r="BW8" s="61">
        <v>70.400000000000006</v>
      </c>
      <c r="BX8" s="61">
        <v>65.8</v>
      </c>
      <c r="BY8" s="61">
        <v>65</v>
      </c>
      <c r="BZ8" s="61">
        <v>67.099999999999994</v>
      </c>
      <c r="CA8" s="62">
        <v>30617</v>
      </c>
      <c r="CB8" s="62">
        <v>31078</v>
      </c>
      <c r="CC8" s="62">
        <v>31806</v>
      </c>
      <c r="CD8" s="62">
        <v>33576</v>
      </c>
      <c r="CE8" s="62">
        <v>33861</v>
      </c>
      <c r="CF8" s="62">
        <v>34136</v>
      </c>
      <c r="CG8" s="62">
        <v>34924</v>
      </c>
      <c r="CH8" s="62">
        <v>35788</v>
      </c>
      <c r="CI8" s="62">
        <v>37855</v>
      </c>
      <c r="CJ8" s="62">
        <v>39289</v>
      </c>
      <c r="CK8" s="61">
        <v>59287</v>
      </c>
      <c r="CL8" s="62">
        <v>6237</v>
      </c>
      <c r="CM8" s="62">
        <v>6085</v>
      </c>
      <c r="CN8" s="62">
        <v>6054</v>
      </c>
      <c r="CO8" s="62">
        <v>6481</v>
      </c>
      <c r="CP8" s="62">
        <v>6558</v>
      </c>
      <c r="CQ8" s="62">
        <v>10130</v>
      </c>
      <c r="CR8" s="62">
        <v>10244</v>
      </c>
      <c r="CS8" s="62">
        <v>10602</v>
      </c>
      <c r="CT8" s="62">
        <v>11234</v>
      </c>
      <c r="CU8" s="62">
        <v>11512</v>
      </c>
      <c r="CV8" s="61">
        <v>17202</v>
      </c>
      <c r="CW8" s="62">
        <v>53.6</v>
      </c>
      <c r="CX8" s="62">
        <v>52.4</v>
      </c>
      <c r="CY8" s="62">
        <v>57.6</v>
      </c>
      <c r="CZ8" s="62">
        <v>62.8</v>
      </c>
      <c r="DA8" s="62">
        <v>61.2</v>
      </c>
      <c r="DB8" s="62">
        <v>63.4</v>
      </c>
      <c r="DC8" s="62">
        <v>63.7</v>
      </c>
      <c r="DD8" s="62">
        <v>63.3</v>
      </c>
      <c r="DE8" s="62">
        <v>68.5</v>
      </c>
      <c r="DF8" s="62">
        <v>67.099999999999994</v>
      </c>
      <c r="DG8" s="62">
        <v>56.4</v>
      </c>
      <c r="DH8" s="62">
        <v>13</v>
      </c>
      <c r="DI8" s="62">
        <v>11.1</v>
      </c>
      <c r="DJ8" s="62">
        <v>11.4</v>
      </c>
      <c r="DK8" s="62">
        <v>11.1</v>
      </c>
      <c r="DL8" s="62">
        <v>11.3</v>
      </c>
      <c r="DM8" s="62">
        <v>18.3</v>
      </c>
      <c r="DN8" s="62">
        <v>17.7</v>
      </c>
      <c r="DO8" s="62">
        <v>17.5</v>
      </c>
      <c r="DP8" s="62">
        <v>17.5</v>
      </c>
      <c r="DQ8" s="62">
        <v>17.3</v>
      </c>
      <c r="DR8" s="62">
        <v>24.8</v>
      </c>
      <c r="DS8" s="61">
        <v>60.9</v>
      </c>
      <c r="DT8" s="61">
        <v>62.3</v>
      </c>
      <c r="DU8" s="61">
        <v>63.5</v>
      </c>
      <c r="DV8" s="61">
        <v>64.900000000000006</v>
      </c>
      <c r="DW8" s="61">
        <v>65.7</v>
      </c>
      <c r="DX8" s="61">
        <v>53.5</v>
      </c>
      <c r="DY8" s="61">
        <v>54.1</v>
      </c>
      <c r="DZ8" s="61">
        <v>54.6</v>
      </c>
      <c r="EA8" s="61">
        <v>56.9</v>
      </c>
      <c r="EB8" s="61">
        <v>58.1</v>
      </c>
      <c r="EC8" s="61">
        <v>56</v>
      </c>
      <c r="ED8" s="61">
        <v>71.2</v>
      </c>
      <c r="EE8" s="61">
        <v>70.400000000000006</v>
      </c>
      <c r="EF8" s="61">
        <v>66.900000000000006</v>
      </c>
      <c r="EG8" s="61">
        <v>70.2</v>
      </c>
      <c r="EH8" s="61">
        <v>70</v>
      </c>
      <c r="EI8" s="61">
        <v>71.3</v>
      </c>
      <c r="EJ8" s="61">
        <v>71.400000000000006</v>
      </c>
      <c r="EK8" s="61">
        <v>71.7</v>
      </c>
      <c r="EL8" s="61">
        <v>72.900000000000006</v>
      </c>
      <c r="EM8" s="61">
        <v>73.900000000000006</v>
      </c>
      <c r="EN8" s="61">
        <v>70.7</v>
      </c>
      <c r="EO8" s="62">
        <v>48191096</v>
      </c>
      <c r="EP8" s="62">
        <v>48947297</v>
      </c>
      <c r="EQ8" s="62">
        <v>49193552</v>
      </c>
      <c r="ER8" s="62">
        <v>49823745</v>
      </c>
      <c r="ES8" s="62">
        <v>50480061</v>
      </c>
      <c r="ET8" s="62">
        <v>39094598</v>
      </c>
      <c r="EU8" s="62">
        <v>40683727</v>
      </c>
      <c r="EV8" s="62">
        <v>41891213</v>
      </c>
      <c r="EW8" s="62">
        <v>42806727</v>
      </c>
      <c r="EX8" s="62">
        <v>43530781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177</v>
      </c>
      <c r="C10" s="67" t="s">
        <v>178</v>
      </c>
      <c r="D10" s="67" t="s">
        <v>179</v>
      </c>
      <c r="E10" s="67" t="s">
        <v>180</v>
      </c>
      <c r="F10" s="67" t="s">
        <v>181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総合病院</cp:lastModifiedBy>
  <cp:lastPrinted>2023-01-20T11:24:06Z</cp:lastPrinted>
  <dcterms:created xsi:type="dcterms:W3CDTF">2022-12-01T02:16:16Z</dcterms:created>
  <dcterms:modified xsi:type="dcterms:W3CDTF">2023-01-20T12:16:49Z</dcterms:modified>
  <cp:category/>
</cp:coreProperties>
</file>