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４\230106_経営比較分析表の分析等について（依頼）\5.確認完了データ\17 下水　〇\32東通村\"/>
    </mc:Choice>
  </mc:AlternateContent>
  <xr:revisionPtr revIDLastSave="0" documentId="13_ncr:1_{BCAA5875-0949-4796-8DF7-861BA1C672C1}" xr6:coauthVersionLast="47" xr6:coauthVersionMax="47" xr10:uidLastSave="{00000000-0000-0000-0000-000000000000}"/>
  <workbookProtection workbookAlgorithmName="SHA-512" workbookHashValue="UgfdYR+25Plf97L5FjjTsrU2ZLay250dCQzcpzNJcZODDW67FhO/rfYm+h7FJ41WtJWIxoYVGXkDEU9pzYE8gQ==" workbookSaltValue="8pE2504IBVzKmx+OcrwbY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H86" i="4"/>
  <c r="E86" i="4"/>
  <c r="BB8" i="4"/>
  <c r="AL8" i="4"/>
  <c r="P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<sst xmlns="http://schemas.openxmlformats.org/spreadsheetml/2006/main" count="236" uniqueCount="119">
  <si>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</si>
  <si>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</si>
  <si>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</si>
  <si>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</si>
  <si>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</si>
  <si>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</si>
  <si>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</si>
  <si>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</si>
  <si>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</si>
  <si>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</si>
  <si>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</si>
  <si>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</si>
  <si>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</si>
  <si>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</si>
  <si>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</si>
  <si>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</si>
  <si>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</si>
  <si>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</si>
  <si>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</si>
  <si>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</si>
  <si>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</si>
  <si>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</si>
  <si>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</si>
  <si>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</si>
  <si>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</si>
  <si>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</si>
  <si>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</si>
  <si>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</si>
  <si>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</si>
  <si>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</si>
  <si>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</si>
  <si>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</si>
  <si>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</si>
  <si>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</si>
  <si>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</si>
  <si>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</si>
  <si>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</si>
  <si>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</si>
  <si>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</si>
  <si>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</si>
  <si>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</si>
  <si>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</si>
  <si>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</si>
  <si>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</si>
  <si>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</si>
  <si>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</si>
  <si>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</si>
  <si>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</si>
  <si>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</si>
  <si>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</si>
  <si>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</si>
  <si>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</si>
  <si>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</si>
  <si>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</si>
  <si>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</si>
  <si>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</si>
  <si>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</si>
  <si>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</si>
  <si>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</si>
  <si>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</si>
  <si>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</si>
  <si>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</si>
  <si>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</si>
  <si>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</si>
  <si>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</si>
  <si>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</si>
  <si>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</si>
  <si>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</si>
  <si>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</si>
  <si>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</si>
  <si>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</si>
  <si>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</si>
  <si>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</si>
  <si>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</si>
  <si>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</si>
  <si>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</si>
  <si>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</si>
  <si>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</si>
  <si>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</si>
  <si>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</si>
  <si>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</si>
  <si>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</si>
  <si>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</si>
  <si>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</si>
  <si>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</si>
  <si>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</si>
  <si>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</si>
  <si>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</si>
  <si>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</si>
  <si>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</si>
  <si>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</si>
  <si>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</si>
  <si>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</si>
  <si>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</si>
  <si>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</si>
  <si>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</si>
  <si>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</si>
  <si>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東通村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</si>
  <si>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</si>
  <si>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</si>
  <si>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</si>
  <si>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</si>
  <si>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</si>
  <si>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</si>
  <si>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</si>
  <si>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</si>
  <si>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</si>
  <si>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</si>
  <si>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</si>
  <si>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</si>
  <si>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</si>
  <si>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</si>
  <si>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</si>
  <si>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</si>
  <si>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</si>
  <si>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</si>
  <si>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については、平成１４年度に全供用開始し現在に至る。収益は人口の減少と共に低迷しＲ３年度経費回収率は74.8%となっており、今後経費回収率の向上を図るため、費用削減による汚水処理費の低減、水洗化率の普及促進を図る。村全体の人口は年々減少しているが、処理区域内の人口は近年増加傾向にある。しかしながら高止まりが続いている。さらに、企業債の償還もピークを迎えているとともに、施設機器の老朽化により、さらに修繕費用等の経費増が見込まれるため、汚水処理原価の更なる低原価化を図る。
　また、使用料の適正な額を見極め必要に応じて改定を検討し、計画的に使用料の額を定めなければならない。令和4年汚水処理構想見直し、整備計画の規模など増設計画を取りやめ、現状維持し村民の経済的負担を考慮しながら普及促進に努める。</t>
    <rPh sb="28" eb="30">
      <t>シュウエキ</t>
    </rPh>
    <rPh sb="31" eb="33">
      <t>ジンコウ</t>
    </rPh>
    <rPh sb="34" eb="36">
      <t>ゲンショウ</t>
    </rPh>
    <rPh sb="37" eb="38">
      <t>トモ</t>
    </rPh>
    <rPh sb="39" eb="41">
      <t>テイメイ</t>
    </rPh>
    <rPh sb="44" eb="46">
      <t>ネンド</t>
    </rPh>
    <rPh sb="46" eb="48">
      <t>ケイヒ</t>
    </rPh>
    <rPh sb="48" eb="50">
      <t>カイシュウ</t>
    </rPh>
    <rPh sb="50" eb="51">
      <t>リツ</t>
    </rPh>
    <rPh sb="64" eb="66">
      <t>コンゴ</t>
    </rPh>
    <rPh sb="66" eb="68">
      <t>ケイヒ</t>
    </rPh>
    <rPh sb="68" eb="70">
      <t>カイシュウ</t>
    </rPh>
    <rPh sb="70" eb="71">
      <t>リツ</t>
    </rPh>
    <rPh sb="72" eb="74">
      <t>コウジョウ</t>
    </rPh>
    <rPh sb="75" eb="76">
      <t>ハカ</t>
    </rPh>
    <rPh sb="80" eb="82">
      <t>ヒヨウ</t>
    </rPh>
    <rPh sb="82" eb="84">
      <t>サクゲン</t>
    </rPh>
    <rPh sb="87" eb="89">
      <t>オスイ</t>
    </rPh>
    <rPh sb="89" eb="91">
      <t>ショリ</t>
    </rPh>
    <rPh sb="91" eb="92">
      <t>ヒ</t>
    </rPh>
    <rPh sb="93" eb="95">
      <t>テイゲン</t>
    </rPh>
    <rPh sb="96" eb="99">
      <t>スイセンカ</t>
    </rPh>
    <rPh sb="99" eb="100">
      <t>リツ</t>
    </rPh>
    <rPh sb="101" eb="103">
      <t>フキュウ</t>
    </rPh>
    <rPh sb="103" eb="105">
      <t>ソクシン</t>
    </rPh>
    <rPh sb="106" eb="107">
      <t>ハカ</t>
    </rPh>
    <rPh sb="109" eb="112">
      <t>ムラゼンタイ</t>
    </rPh>
    <rPh sb="116" eb="118">
      <t>ネンネン</t>
    </rPh>
    <rPh sb="126" eb="131">
      <t>ショリクイキナイ</t>
    </rPh>
    <rPh sb="132" eb="134">
      <t>ジンコウ</t>
    </rPh>
    <rPh sb="135" eb="137">
      <t>キンネン</t>
    </rPh>
    <rPh sb="137" eb="141">
      <t>ゾウカケイコウ</t>
    </rPh>
    <rPh sb="151" eb="153">
      <t>タカド</t>
    </rPh>
    <rPh sb="156" eb="157">
      <t>ツヅ</t>
    </rPh>
    <rPh sb="187" eb="189">
      <t>シセツ</t>
    </rPh>
    <rPh sb="189" eb="191">
      <t>キキ</t>
    </rPh>
    <rPh sb="192" eb="195">
      <t>ロウキュウカ</t>
    </rPh>
    <rPh sb="235" eb="236">
      <t>ハカ</t>
    </rPh>
    <rPh sb="243" eb="245">
      <t>シヨウ</t>
    </rPh>
    <rPh sb="272" eb="274">
      <t>シヨウ</t>
    </rPh>
    <rPh sb="289" eb="291">
      <t>レイワ</t>
    </rPh>
    <rPh sb="292" eb="293">
      <t>ネン</t>
    </rPh>
    <rPh sb="293" eb="295">
      <t>オスイ</t>
    </rPh>
    <rPh sb="295" eb="297">
      <t>ショリ</t>
    </rPh>
    <rPh sb="297" eb="299">
      <t>コウソウ</t>
    </rPh>
    <rPh sb="299" eb="301">
      <t>ミナオ</t>
    </rPh>
    <rPh sb="303" eb="305">
      <t>セイビ</t>
    </rPh>
    <rPh sb="305" eb="307">
      <t>ケイカク</t>
    </rPh>
    <rPh sb="308" eb="310">
      <t>キボ</t>
    </rPh>
    <rPh sb="312" eb="314">
      <t>ゾウセツ</t>
    </rPh>
    <rPh sb="314" eb="316">
      <t>ケイカク</t>
    </rPh>
    <rPh sb="317" eb="318">
      <t>ト</t>
    </rPh>
    <rPh sb="322" eb="324">
      <t>ゲンジョウ</t>
    </rPh>
    <rPh sb="324" eb="326">
      <t>イジ</t>
    </rPh>
    <rPh sb="342" eb="344">
      <t>フキュウ</t>
    </rPh>
    <rPh sb="344" eb="346">
      <t>ソクシン</t>
    </rPh>
    <rPh sb="347" eb="348">
      <t>ツト</t>
    </rPh>
    <phoneticPr fontId="4"/>
  </si>
  <si>
    <t>　最初に事業整備した地区では、既に供用開始から１９年が経過し、各機器等の老朽化が進んでおり、毎年度の修繕費用等が嵩んでいる状況である。平成３０年度から補助事業等を利用し、順次改善を行っている。 管渠改善率は現在低迷しているが、令和５年度より、管渠施設等の老朽化の状況をなどを踏まえ更新する計画である。</t>
    <rPh sb="90" eb="91">
      <t>オコナ</t>
    </rPh>
    <rPh sb="97" eb="99">
      <t>カンキョ</t>
    </rPh>
    <rPh sb="99" eb="101">
      <t>カイゼン</t>
    </rPh>
    <rPh sb="101" eb="102">
      <t>リツ</t>
    </rPh>
    <rPh sb="103" eb="105">
      <t>ゲンザイ</t>
    </rPh>
    <rPh sb="105" eb="107">
      <t>テイメイ</t>
    </rPh>
    <rPh sb="113" eb="115">
      <t>レイワ</t>
    </rPh>
    <rPh sb="116" eb="118">
      <t>ネンド</t>
    </rPh>
    <rPh sb="123" eb="125">
      <t>シセツ</t>
    </rPh>
    <rPh sb="125" eb="126">
      <t>トウ</t>
    </rPh>
    <phoneticPr fontId="4"/>
  </si>
  <si>
    <t>　これ以上の増収が見込めないことから、使用料の値上げや事業の縮小等を検討していく必要がある。そのため、長期的な基本計画である経営戦略の改定を実施し、現在の経営状況を見える化し、経営の健全化を図るための取組を進めていく。</t>
    <rPh sb="3" eb="5">
      <t>イジョウ</t>
    </rPh>
    <rPh sb="6" eb="8">
      <t>ゾウシュウ</t>
    </rPh>
    <rPh sb="9" eb="11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</si>
</sst>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5-4741-BC31-3D2D8194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5-4741-BC31-3D2D8194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47.1</c:v>
                </c:pt>
                <c:pt idx="1">
                  <c:v>47.58</c:v>
                </c:pt>
                <c:pt idx="2">
                  <c:v>48.06</c:v>
                </c:pt>
                <c:pt idx="3">
                  <c:v>50.65</c:v>
                </c:pt>
                <c:pt idx="4">
                  <c:v>50.32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2-4A4F-A002-0485FADC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2-4A4F-A002-0485FADC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96.32</c:v>
                </c:pt>
                <c:pt idx="1">
                  <c:v>96.66</c:v>
                </c:pt>
                <c:pt idx="2">
                  <c:v>96.97</c:v>
                </c:pt>
                <c:pt idx="3">
                  <c:v>97.08</c:v>
                </c:pt>
                <c:pt idx="4">
                  <c:v>97.13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2A2-AF88-256E5996E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4-42A2-AF88-256E5996E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74.239999999999995</c:v>
                </c:pt>
                <c:pt idx="1">
                  <c:v>72.489999999999995</c:v>
                </c:pt>
                <c:pt idx="2">
                  <c:v>69.959999999999994</c:v>
                </c:pt>
                <c:pt idx="3">
                  <c:v>68.64</c:v>
                </c:pt>
                <c:pt idx="4">
                  <c:v>67.91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A-4119-B016-30670391B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A-4119-B016-30670391B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6-4C9C-8549-B472C5D98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6-4C9C-8549-B472C5D98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1-46CF-911B-B5A8A5F3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1-46CF-911B-B5A8A5F3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D-4973-B0A5-66621A38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D-4973-B0A5-66621A38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E-4FC0-B328-FBC0B7D9F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E-4FC0-B328-FBC0B7D9F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8-4261-8FFD-31A3B042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8-4261-8FFD-31A3B042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66.83</c:v>
                </c:pt>
                <c:pt idx="1">
                  <c:v>64.05</c:v>
                </c:pt>
                <c:pt idx="2">
                  <c:v>73.260000000000005</c:v>
                </c:pt>
                <c:pt idx="3">
                  <c:v>76.83</c:v>
                </c:pt>
                <c:pt idx="4">
                  <c:v>74.83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D-41D8-B34A-FD76258E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D-41D8-B34A-FD76258E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262.11</c:v>
                </c:pt>
                <c:pt idx="1">
                  <c:v>271.26</c:v>
                </c:pt>
                <c:pt idx="2">
                  <c:v>238.48</c:v>
                </c:pt>
                <c:pt idx="3">
                  <c:v>228.14</c:v>
                </c:pt>
                <c:pt idx="4">
                  <c:v>237.01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4-4D45-88B6-69DE278A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4-4D45-88B6-69DE278A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>
      <selection activeCell="BL47" sqref="BL47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東通村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6037</v>
      </c>
      <c r="AM8" s="42"/>
      <c r="AN8" s="42"/>
      <c r="AO8" s="42"/>
      <c r="AP8" s="42"/>
      <c r="AQ8" s="42"/>
      <c r="AR8" s="42"/>
      <c r="AS8" s="42"/>
      <c r="AT8" s="35">
        <f>データ!T6</f>
        <v>295.3</v>
      </c>
      <c r="AU8" s="35"/>
      <c r="AV8" s="35"/>
      <c r="AW8" s="35"/>
      <c r="AX8" s="35"/>
      <c r="AY8" s="35"/>
      <c r="AZ8" s="35"/>
      <c r="BA8" s="35"/>
      <c r="BB8" s="35">
        <f>データ!U6</f>
        <v>20.440000000000001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11.02</v>
      </c>
      <c r="Q10" s="35"/>
      <c r="R10" s="35"/>
      <c r="S10" s="35"/>
      <c r="T10" s="35"/>
      <c r="U10" s="35"/>
      <c r="V10" s="35"/>
      <c r="W10" s="35">
        <f>データ!Q6</f>
        <v>94.3</v>
      </c>
      <c r="X10" s="35"/>
      <c r="Y10" s="35"/>
      <c r="Z10" s="35"/>
      <c r="AA10" s="35"/>
      <c r="AB10" s="35"/>
      <c r="AC10" s="35"/>
      <c r="AD10" s="42">
        <f>データ!R6</f>
        <v>3080</v>
      </c>
      <c r="AE10" s="42"/>
      <c r="AF10" s="42"/>
      <c r="AG10" s="42"/>
      <c r="AH10" s="42"/>
      <c r="AI10" s="42"/>
      <c r="AJ10" s="42"/>
      <c r="AK10" s="2"/>
      <c r="AL10" s="42">
        <f>データ!V6</f>
        <v>662</v>
      </c>
      <c r="AM10" s="42"/>
      <c r="AN10" s="42"/>
      <c r="AO10" s="42"/>
      <c r="AP10" s="42"/>
      <c r="AQ10" s="42"/>
      <c r="AR10" s="42"/>
      <c r="AS10" s="42"/>
      <c r="AT10" s="35">
        <f>データ!W6</f>
        <v>0.69</v>
      </c>
      <c r="AU10" s="35"/>
      <c r="AV10" s="35"/>
      <c r="AW10" s="35"/>
      <c r="AX10" s="35"/>
      <c r="AY10" s="35"/>
      <c r="AZ10" s="35"/>
      <c r="BA10" s="35"/>
      <c r="BB10" s="35">
        <f>データ!X6</f>
        <v>959.42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1" t="s">
        <v>22</v>
      </c>
      <c r="BM10" s="62"/>
      <c r="BN10" s="63" t="s">
        <v>23</v>
      </c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4" t="s">
        <v>116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4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4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4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4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4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4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4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4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4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4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4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4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4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4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4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4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4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4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4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4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4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4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4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4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4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4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4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4" t="s">
        <v>117</v>
      </c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4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4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4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4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4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4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4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4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4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4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4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4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6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4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6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4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4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7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80" t="s">
        <v>29</v>
      </c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3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4" t="s">
        <v>118</v>
      </c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4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4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4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4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4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4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4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4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4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4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4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4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4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4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4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65" t="s">
        <v>30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p4Hbt51SP/oiLKIvls/AP1w5egz+Ns/63Fou+63VRvltqAvKigQlXM8nJlZCtrHAUu+1/PzMIzJcFYx0pRurDA==" saltValue="d6FVcNw+EAIBX6vZZ3yx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67" t="s">
        <v>53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3" t="s">
        <v>54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 t="s">
        <v>55</v>
      </c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6" t="s">
        <v>57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 t="s">
        <v>58</v>
      </c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 t="s">
        <v>59</v>
      </c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 t="s">
        <v>60</v>
      </c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 t="s">
        <v>61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 t="s">
        <v>62</v>
      </c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 t="s">
        <v>63</v>
      </c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 t="s">
        <v>64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 t="s">
        <v>65</v>
      </c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 t="s">
        <v>66</v>
      </c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 t="s">
        <v>67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24244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東通村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11.02</v>
      </c>
      <c r="Q6" s="20">
        <f t="shared" si="3"/>
        <v>94.3</v>
      </c>
      <c r="R6" s="20">
        <f t="shared" si="3"/>
        <v>3080</v>
      </c>
      <c r="S6" s="20">
        <f t="shared" si="3"/>
        <v>6037</v>
      </c>
      <c r="T6" s="20">
        <f t="shared" si="3"/>
        <v>295.3</v>
      </c>
      <c r="U6" s="20">
        <f t="shared" si="3"/>
        <v>20.440000000000001</v>
      </c>
      <c r="V6" s="20">
        <f t="shared" si="3"/>
        <v>662</v>
      </c>
      <c r="W6" s="20">
        <f t="shared" si="3"/>
        <v>0.69</v>
      </c>
      <c r="X6" s="20">
        <f t="shared" si="3"/>
        <v>959.42</v>
      </c>
      <c r="Y6" s="21">
        <f>IF(Y7="",NA(),Y7)</f>
        <v>74.239999999999995</v>
      </c>
      <c r="Z6" s="21">
        <f t="shared" ref="Z6:AH6" si="4">IF(Z7="",NA(),Z7)</f>
        <v>72.489999999999995</v>
      </c>
      <c r="AA6" s="21">
        <f t="shared" si="4"/>
        <v>69.959999999999994</v>
      </c>
      <c r="AB6" s="21">
        <f t="shared" si="4"/>
        <v>68.64</v>
      </c>
      <c r="AC6" s="21">
        <f t="shared" si="4"/>
        <v>67.91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66.83</v>
      </c>
      <c r="BR6" s="21">
        <f t="shared" ref="BR6:BZ6" si="8">IF(BR7="",NA(),BR7)</f>
        <v>64.05</v>
      </c>
      <c r="BS6" s="21">
        <f t="shared" si="8"/>
        <v>73.260000000000005</v>
      </c>
      <c r="BT6" s="21">
        <f t="shared" si="8"/>
        <v>76.83</v>
      </c>
      <c r="BU6" s="21">
        <f t="shared" si="8"/>
        <v>74.83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262.11</v>
      </c>
      <c r="CC6" s="21">
        <f t="shared" ref="CC6:CK6" si="9">IF(CC7="",NA(),CC7)</f>
        <v>271.26</v>
      </c>
      <c r="CD6" s="21">
        <f t="shared" si="9"/>
        <v>238.48</v>
      </c>
      <c r="CE6" s="21">
        <f t="shared" si="9"/>
        <v>228.14</v>
      </c>
      <c r="CF6" s="21">
        <f t="shared" si="9"/>
        <v>237.01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47.1</v>
      </c>
      <c r="CN6" s="21">
        <f t="shared" ref="CN6:CV6" si="10">IF(CN7="",NA(),CN7)</f>
        <v>47.58</v>
      </c>
      <c r="CO6" s="21">
        <f t="shared" si="10"/>
        <v>48.06</v>
      </c>
      <c r="CP6" s="21">
        <f t="shared" si="10"/>
        <v>50.65</v>
      </c>
      <c r="CQ6" s="21">
        <f t="shared" si="10"/>
        <v>50.32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96.32</v>
      </c>
      <c r="CY6" s="21">
        <f t="shared" ref="CY6:DG6" si="11">IF(CY7="",NA(),CY7)</f>
        <v>96.66</v>
      </c>
      <c r="CZ6" s="21">
        <f t="shared" si="11"/>
        <v>96.97</v>
      </c>
      <c r="DA6" s="21">
        <f t="shared" si="11"/>
        <v>97.08</v>
      </c>
      <c r="DB6" s="21">
        <f t="shared" si="11"/>
        <v>97.13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24244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11.02</v>
      </c>
      <c r="Q7" s="24">
        <v>94.3</v>
      </c>
      <c r="R7" s="24">
        <v>3080</v>
      </c>
      <c r="S7" s="24">
        <v>6037</v>
      </c>
      <c r="T7" s="24">
        <v>295.3</v>
      </c>
      <c r="U7" s="24">
        <v>20.440000000000001</v>
      </c>
      <c r="V7" s="24">
        <v>662</v>
      </c>
      <c r="W7" s="24">
        <v>0.69</v>
      </c>
      <c r="X7" s="24">
        <v>959.42</v>
      </c>
      <c r="Y7" s="24">
        <v>74.239999999999995</v>
      </c>
      <c r="Z7" s="24">
        <v>72.489999999999995</v>
      </c>
      <c r="AA7" s="24">
        <v>69.959999999999994</v>
      </c>
      <c r="AB7" s="24">
        <v>68.64</v>
      </c>
      <c r="AC7" s="24">
        <v>67.91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66.83</v>
      </c>
      <c r="BR7" s="24">
        <v>64.05</v>
      </c>
      <c r="BS7" s="24">
        <v>73.260000000000005</v>
      </c>
      <c r="BT7" s="24">
        <v>76.83</v>
      </c>
      <c r="BU7" s="24">
        <v>74.83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262.11</v>
      </c>
      <c r="CC7" s="24">
        <v>271.26</v>
      </c>
      <c r="CD7" s="24">
        <v>238.48</v>
      </c>
      <c r="CE7" s="24">
        <v>228.14</v>
      </c>
      <c r="CF7" s="24">
        <v>237.01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47.1</v>
      </c>
      <c r="CN7" s="24">
        <v>47.58</v>
      </c>
      <c r="CO7" s="24">
        <v>48.06</v>
      </c>
      <c r="CP7" s="24">
        <v>50.65</v>
      </c>
      <c r="CQ7" s="24">
        <v>50.32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96.32</v>
      </c>
      <c r="CY7" s="24">
        <v>96.66</v>
      </c>
      <c r="CZ7" s="24">
        <v>96.97</v>
      </c>
      <c r="DA7" s="24">
        <v>97.08</v>
      </c>
      <c r="DB7" s="24">
        <v>97.13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201op</cp:lastModifiedBy>
  <dcterms:created xsi:type="dcterms:W3CDTF">2023-01-12T23:55:52Z</dcterms:created>
  <dcterms:modified xsi:type="dcterms:W3CDTF">2023-02-22T08:03:50Z</dcterms:modified>
  <cp:category/>
</cp:coreProperties>
</file>