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joho.town.oirase.aomori.jp\JH_Public\JH06_地域整備課\【下水道】\12.沼尾→保土沢\経営関係\経営比較分析\R04経営比較分析関係\1.経営比較分析表の分析等について\おいらせ町経営比較分析表\"/>
    </mc:Choice>
  </mc:AlternateContent>
  <workbookProtection workbookAlgorithmName="SHA-512" workbookHashValue="gffkiQ8Fx6tw1pqjOkOFryR8kO7HL5HU/Kvm1Sq3Hm3r6Dwh2HgWsagHeFNjSnlWDsiET0OCg/C3vWg+yjfofQ==" workbookSaltValue="CEpSYU/Ni3JgGCD7xbz+m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<sst xmlns="http://schemas.openxmlformats.org/spreadsheetml/2006/main" count="236" uniqueCount="119">
  <si>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</si>
  <si>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</si>
  <si>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</si>
  <si>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</si>
  <si>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</si>
  <si>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</si>
  <si>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</si>
  <si>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</si>
  <si>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</si>
  <si>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</si>
  <si>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</si>
  <si>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</si>
  <si>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</si>
  <si>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</si>
  <si>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</si>
  <si>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</si>
  <si>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</si>
  <si>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</si>
  <si>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</si>
  <si>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</si>
  <si>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</si>
  <si>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</si>
  <si>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</si>
  <si>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</si>
  <si>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</si>
  <si>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</si>
  <si>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</si>
  <si>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</si>
  <si>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</si>
  <si>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</si>
  <si>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</si>
  <si>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</si>
  <si>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</si>
  <si>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</si>
  <si>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</si>
  <si>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</si>
  <si>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</si>
  <si>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</si>
  <si>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</si>
  <si>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</si>
  <si>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</si>
  <si>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</si>
  <si>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</si>
  <si>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</si>
  <si>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</si>
  <si>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</si>
  <si>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</si>
  <si>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</si>
  <si>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</si>
  <si>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</si>
  <si>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</si>
  <si>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</si>
  <si>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</si>
  <si>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</si>
  <si>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</si>
  <si>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</si>
  <si>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</si>
  <si>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</si>
  <si>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</si>
  <si>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</si>
  <si>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</si>
  <si>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</si>
  <si>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</si>
  <si>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</si>
  <si>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</si>
  <si>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</si>
  <si>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</si>
  <si>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</si>
  <si>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</si>
  <si>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</si>
  <si>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</si>
  <si>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</si>
  <si>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</si>
  <si>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</si>
  <si>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</si>
  <si>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</si>
  <si>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</si>
  <si>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</si>
  <si>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</si>
  <si>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</si>
  <si>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</si>
  <si>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</si>
  <si>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</si>
  <si>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</si>
  <si>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</si>
  <si>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</si>
  <si>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</si>
  <si>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</si>
  <si>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</si>
  <si>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</si>
  <si>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</si>
  <si>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</si>
  <si>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</si>
  <si>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</si>
  <si>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</si>
  <si>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</si>
  <si>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</si>
  <si>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</si>
  <si>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</si>
  <si>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</si>
  <si>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</si>
  <si>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</si>
  <si>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</si>
  <si>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</si>
  <si>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</si>
  <si>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</si>
  <si>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</si>
  <si>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</si>
  <si>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</si>
  <si>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</si>
  <si>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</si>
  <si>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</si>
  <si>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</si>
  <si>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</si>
  <si>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</si>
  <si>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</si>
  <si>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・収益的収支比率は、前年度と比較して約2%減となっており、これは事務委託費や法適用化移行のための委託費の増が主な要因である。
・経費回収率は、類似団体平均値と比較し若干低い。令和5年4月1日から使用料改定を行い経費回収率の向上に努める。
・汚水処理原価は、類似団体平均値と比較しほぼ同額となってきており改善傾向が見られる。
・企業債残高対事業規模比率は、依然高い状態ではあるが、類似団体平均値より低い数値である。</t>
    <rPh sb="1" eb="4">
      <t>シュウエキテキ</t>
    </rPh>
    <rPh sb="4" eb="6">
      <t>シュウシ</t>
    </rPh>
    <rPh sb="6" eb="8">
      <t>ヒリツ</t>
    </rPh>
    <rPh sb="10" eb="13">
      <t>ゼンネンド</t>
    </rPh>
    <rPh sb="14" eb="16">
      <t>ヒカク</t>
    </rPh>
    <rPh sb="18" eb="19">
      <t>ヤク</t>
    </rPh>
    <rPh sb="21" eb="22">
      <t>ゲン</t>
    </rPh>
    <rPh sb="32" eb="34">
      <t>ジム</t>
    </rPh>
    <rPh sb="34" eb="36">
      <t>イタク</t>
    </rPh>
    <rPh sb="36" eb="37">
      <t>ヒ</t>
    </rPh>
    <rPh sb="38" eb="39">
      <t>ホウ</t>
    </rPh>
    <rPh sb="39" eb="41">
      <t>テキヨウ</t>
    </rPh>
    <rPh sb="41" eb="42">
      <t>カ</t>
    </rPh>
    <rPh sb="42" eb="44">
      <t>イコウ</t>
    </rPh>
    <rPh sb="48" eb="50">
      <t>イタク</t>
    </rPh>
    <rPh sb="50" eb="51">
      <t>ヒ</t>
    </rPh>
    <rPh sb="52" eb="53">
      <t>ゾウ</t>
    </rPh>
    <rPh sb="54" eb="55">
      <t>オモ</t>
    </rPh>
    <rPh sb="56" eb="58">
      <t>ヨウイン</t>
    </rPh>
    <rPh sb="64" eb="66">
      <t>ケイヒ</t>
    </rPh>
    <rPh sb="66" eb="68">
      <t>カイシュウ</t>
    </rPh>
    <rPh sb="68" eb="69">
      <t>リツ</t>
    </rPh>
    <rPh sb="71" eb="73">
      <t>ルイジ</t>
    </rPh>
    <rPh sb="73" eb="78">
      <t>ダンタイヘイキンチ</t>
    </rPh>
    <rPh sb="79" eb="81">
      <t>ヒカク</t>
    </rPh>
    <rPh sb="82" eb="84">
      <t>ジャッカン</t>
    </rPh>
    <rPh sb="84" eb="85">
      <t>ヒク</t>
    </rPh>
    <rPh sb="87" eb="89">
      <t>レイワ</t>
    </rPh>
    <rPh sb="90" eb="91">
      <t>ネン</t>
    </rPh>
    <rPh sb="92" eb="93">
      <t>ガツ</t>
    </rPh>
    <rPh sb="94" eb="95">
      <t>ニチ</t>
    </rPh>
    <rPh sb="97" eb="100">
      <t>シヨウリョウ</t>
    </rPh>
    <rPh sb="100" eb="102">
      <t>カイテイ</t>
    </rPh>
    <rPh sb="103" eb="104">
      <t>オコナ</t>
    </rPh>
    <rPh sb="105" eb="107">
      <t>ケイヒ</t>
    </rPh>
    <rPh sb="107" eb="110">
      <t>カイシュウリツ</t>
    </rPh>
    <rPh sb="111" eb="113">
      <t>コウジョウ</t>
    </rPh>
    <rPh sb="114" eb="115">
      <t>ツト</t>
    </rPh>
    <rPh sb="120" eb="126">
      <t>オスイショリゲンカ</t>
    </rPh>
    <rPh sb="128" eb="135">
      <t>ルイジダンタイヘイキンチ</t>
    </rPh>
    <rPh sb="136" eb="138">
      <t>ヒカク</t>
    </rPh>
    <rPh sb="141" eb="143">
      <t>ドウガク</t>
    </rPh>
    <rPh sb="151" eb="155">
      <t>カイゼンケイコウ</t>
    </rPh>
    <rPh sb="156" eb="157">
      <t>ミ</t>
    </rPh>
    <rPh sb="163" eb="166">
      <t>キギョウサイ</t>
    </rPh>
    <rPh sb="166" eb="168">
      <t>ザンダカ</t>
    </rPh>
    <rPh sb="168" eb="169">
      <t>タイ</t>
    </rPh>
    <rPh sb="169" eb="175">
      <t>ジギョウキボヒリツ</t>
    </rPh>
    <rPh sb="177" eb="180">
      <t>イゼンタカ</t>
    </rPh>
    <rPh sb="181" eb="183">
      <t>ジョウタイ</t>
    </rPh>
    <rPh sb="189" eb="196">
      <t>ルイジダンタイヘイキンチ</t>
    </rPh>
    <rPh sb="198" eb="199">
      <t>ヒク</t>
    </rPh>
    <rPh sb="200" eb="202">
      <t>スウチ</t>
    </rPh>
    <phoneticPr fontId="4"/>
  </si>
  <si>
    <t>・供用開始後約20年経過しており、処理施設・管渠施設については老朽化は進んでいないが、機能強化対策工事を実施するなど、必要な対策を講じている。今後は、維持管理適正化計画を策定し、施設の計画的な更新等を行う。</t>
    <rPh sb="1" eb="6">
      <t>キョウヨウカイシゴ</t>
    </rPh>
    <rPh sb="6" eb="7">
      <t>ヤク</t>
    </rPh>
    <rPh sb="9" eb="10">
      <t>ネン</t>
    </rPh>
    <rPh sb="10" eb="12">
      <t>ケイカ</t>
    </rPh>
    <rPh sb="17" eb="21">
      <t>ショリシセツ</t>
    </rPh>
    <rPh sb="22" eb="26">
      <t>カンキョシセツ</t>
    </rPh>
    <rPh sb="31" eb="34">
      <t>ロウキュウカ</t>
    </rPh>
    <rPh sb="35" eb="36">
      <t>スス</t>
    </rPh>
    <rPh sb="43" eb="51">
      <t>キノウキョウカタイサクコウジ</t>
    </rPh>
    <rPh sb="52" eb="54">
      <t>ジッシ</t>
    </rPh>
    <rPh sb="59" eb="61">
      <t>ヒツヨウ</t>
    </rPh>
    <rPh sb="62" eb="64">
      <t>タイサク</t>
    </rPh>
    <rPh sb="65" eb="66">
      <t>コウ</t>
    </rPh>
    <rPh sb="71" eb="73">
      <t>コンゴ</t>
    </rPh>
    <rPh sb="75" eb="79">
      <t>イジカンリ</t>
    </rPh>
    <rPh sb="79" eb="81">
      <t>テキセイ</t>
    </rPh>
    <rPh sb="81" eb="82">
      <t>カ</t>
    </rPh>
    <rPh sb="82" eb="84">
      <t>ケイカク</t>
    </rPh>
    <rPh sb="85" eb="87">
      <t>サクテイ</t>
    </rPh>
    <rPh sb="89" eb="91">
      <t>シセツ</t>
    </rPh>
    <rPh sb="92" eb="95">
      <t>ケイカクテキ</t>
    </rPh>
    <rPh sb="96" eb="98">
      <t>コウシン</t>
    </rPh>
    <rPh sb="98" eb="99">
      <t>トウ</t>
    </rPh>
    <rPh sb="100" eb="101">
      <t>オコナ</t>
    </rPh>
    <phoneticPr fontId="4"/>
  </si>
  <si>
    <t>・企業債残高は改善傾向ではあるが、高い水準であることに留意する必要がある。
・経営面での改善努力は引き続き行う。
・将来に向け施設等の更新計画における支出や経費削減に努め収入面においても使用料の改定等を行い安定的な財源を確保する必要がある。</t>
    <rPh sb="1" eb="3">
      <t>キギョウ</t>
    </rPh>
    <rPh sb="3" eb="4">
      <t>サイ</t>
    </rPh>
    <rPh sb="4" eb="6">
      <t>ザンダカ</t>
    </rPh>
    <rPh sb="7" eb="9">
      <t>カイゼン</t>
    </rPh>
    <rPh sb="9" eb="11">
      <t>ケイコウ</t>
    </rPh>
    <rPh sb="17" eb="18">
      <t>タカ</t>
    </rPh>
    <rPh sb="19" eb="21">
      <t>スイジュン</t>
    </rPh>
    <rPh sb="27" eb="29">
      <t>リュウイ</t>
    </rPh>
    <rPh sb="31" eb="33">
      <t>ヒツヨウ</t>
    </rPh>
    <rPh sb="39" eb="42">
      <t>ケイエイメン</t>
    </rPh>
    <rPh sb="44" eb="48">
      <t>カイゼンドリョク</t>
    </rPh>
    <rPh sb="49" eb="50">
      <t>ヒ</t>
    </rPh>
    <rPh sb="51" eb="52">
      <t>ツヅ</t>
    </rPh>
    <rPh sb="53" eb="54">
      <t>オコナ</t>
    </rPh>
    <rPh sb="58" eb="60">
      <t>ショウライ</t>
    </rPh>
    <rPh sb="61" eb="62">
      <t>ム</t>
    </rPh>
    <rPh sb="63" eb="65">
      <t>シセツ</t>
    </rPh>
    <rPh sb="65" eb="66">
      <t>トウ</t>
    </rPh>
    <rPh sb="67" eb="69">
      <t>コウシン</t>
    </rPh>
    <rPh sb="69" eb="71">
      <t>ケイカク</t>
    </rPh>
    <rPh sb="75" eb="77">
      <t>シシュツ</t>
    </rPh>
    <rPh sb="78" eb="80">
      <t>ケイヒ</t>
    </rPh>
    <rPh sb="80" eb="82">
      <t>サクゲン</t>
    </rPh>
    <rPh sb="83" eb="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</si>
</sst>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B-497A-99EF-07D99986C4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0DB-497A-99EF-07D99986C4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64.239999999999995</c:v>
                </c:pt>
                <c:pt idx="1">
                  <c:v>63.21</c:v>
                </c:pt>
                <c:pt idx="2">
                  <c:v>57.4</c:v>
                </c:pt>
                <c:pt idx="3">
                  <c:v>66.86</c:v>
                </c:pt>
                <c:pt idx="4">
                  <c:v>65.72</c:v>
                </c:pt>
              </c:numCache>
            </c:numRef>
          </c:val>
          <c:extLst>
            <c:ext xmlns:c16="http://schemas.microsoft.com/office/drawing/2014/chart" uri="{C3380CC4-5D6E-409C-BE32-E72D297353CC}">
              <c16:uniqueId val="{00000000-4F4D-4DF1-BEB3-36C0447A87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F4D-4DF1-BEB3-36C0447A87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D7-4836-8024-CC85AD955B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BD7-4836-8024-CC85AD955B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62.51</c:v>
                </c:pt>
                <c:pt idx="1">
                  <c:v>61.52</c:v>
                </c:pt>
                <c:pt idx="2">
                  <c:v>61.02</c:v>
                </c:pt>
                <c:pt idx="3">
                  <c:v>58.34</c:v>
                </c:pt>
                <c:pt idx="4">
                  <c:v>56.31</c:v>
                </c:pt>
              </c:numCache>
            </c:numRef>
          </c:val>
          <c:extLst>
            <c:ext xmlns:c16="http://schemas.microsoft.com/office/drawing/2014/chart" uri="{C3380CC4-5D6E-409C-BE32-E72D297353CC}">
              <c16:uniqueId val="{00000000-6641-4941-B139-4354B17CCB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1-4941-B139-4354B17CCB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9-4329-9096-DD315CDB7A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9-4329-9096-DD315CDB7A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80-42D7-8852-0463A80710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80-42D7-8852-0463A80710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8-46BA-A316-E64F2E6EDA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8-46BA-A316-E64F2E6EDA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9-499D-9D27-FADD429BA3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9-499D-9D27-FADD429BA3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968.53</c:v>
                </c:pt>
                <c:pt idx="1">
                  <c:v>786.08</c:v>
                </c:pt>
                <c:pt idx="2">
                  <c:v>762.4</c:v>
                </c:pt>
                <c:pt idx="3">
                  <c:v>787.14</c:v>
                </c:pt>
                <c:pt idx="4">
                  <c:v>748.94</c:v>
                </c:pt>
              </c:numCache>
            </c:numRef>
          </c:val>
          <c:extLst>
            <c:ext xmlns:c16="http://schemas.microsoft.com/office/drawing/2014/chart" uri="{C3380CC4-5D6E-409C-BE32-E72D297353CC}">
              <c16:uniqueId val="{00000000-B96A-4765-932A-E014122AC7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96A-4765-932A-E014122AC7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44.89</c:v>
                </c:pt>
                <c:pt idx="1">
                  <c:v>48.64</c:v>
                </c:pt>
                <c:pt idx="2">
                  <c:v>52.47</c:v>
                </c:pt>
                <c:pt idx="3">
                  <c:v>49.35</c:v>
                </c:pt>
                <c:pt idx="4">
                  <c:v>51.21</c:v>
                </c:pt>
              </c:numCache>
            </c:numRef>
          </c:val>
          <c:extLst>
            <c:ext xmlns:c16="http://schemas.microsoft.com/office/drawing/2014/chart" uri="{C3380CC4-5D6E-409C-BE32-E72D297353CC}">
              <c16:uniqueId val="{00000000-4B7B-408F-B74D-E460283155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B7B-408F-B74D-E460283155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315.98</c:v>
                </c:pt>
                <c:pt idx="1">
                  <c:v>291.92</c:v>
                </c:pt>
                <c:pt idx="2">
                  <c:v>273.62</c:v>
                </c:pt>
                <c:pt idx="3">
                  <c:v>293.45</c:v>
                </c:pt>
                <c:pt idx="4">
                  <c:v>282.94</c:v>
                </c:pt>
              </c:numCache>
            </c:numRef>
          </c:val>
          <c:extLst>
            <c:ext xmlns:c16="http://schemas.microsoft.com/office/drawing/2014/chart" uri="{C3380CC4-5D6E-409C-BE32-E72D297353CC}">
              <c16:uniqueId val="{00000000-CD7F-4CFF-864B-4FB416535C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D7F-4CFF-864B-4FB416535C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77" sqref="BK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おいらせ町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25324</v>
      </c>
      <c r="AM8" s="46"/>
      <c r="AN8" s="46"/>
      <c r="AO8" s="46"/>
      <c r="AP8" s="46"/>
      <c r="AQ8" s="46"/>
      <c r="AR8" s="46"/>
      <c r="AS8" s="46"/>
      <c r="AT8" s="45">
        <f>データ!T6</f>
        <v>71.959999999999994</v>
      </c>
      <c r="AU8" s="45"/>
      <c r="AV8" s="45"/>
      <c r="AW8" s="45"/>
      <c r="AX8" s="45"/>
      <c r="AY8" s="45"/>
      <c r="AZ8" s="45"/>
      <c r="BA8" s="45"/>
      <c r="BB8" s="45">
        <f>データ!U6</f>
        <v>351.92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12.88</v>
      </c>
      <c r="Q10" s="45"/>
      <c r="R10" s="45"/>
      <c r="S10" s="45"/>
      <c r="T10" s="45"/>
      <c r="U10" s="45"/>
      <c r="V10" s="45"/>
      <c r="W10" s="45">
        <f>データ!Q6</f>
        <v>96.16</v>
      </c>
      <c r="X10" s="45"/>
      <c r="Y10" s="45"/>
      <c r="Z10" s="45"/>
      <c r="AA10" s="45"/>
      <c r="AB10" s="45"/>
      <c r="AC10" s="45"/>
      <c r="AD10" s="46">
        <f>データ!R6</f>
        <v>2640</v>
      </c>
      <c r="AE10" s="46"/>
      <c r="AF10" s="46"/>
      <c r="AG10" s="46"/>
      <c r="AH10" s="46"/>
      <c r="AI10" s="46"/>
      <c r="AJ10" s="46"/>
      <c r="AK10" s="2"/>
      <c r="AL10" s="46">
        <f>データ!V6</f>
        <v>3250</v>
      </c>
      <c r="AM10" s="46"/>
      <c r="AN10" s="46"/>
      <c r="AO10" s="46"/>
      <c r="AP10" s="46"/>
      <c r="AQ10" s="46"/>
      <c r="AR10" s="46"/>
      <c r="AS10" s="46"/>
      <c r="AT10" s="45">
        <f>データ!W6</f>
        <v>1.83</v>
      </c>
      <c r="AU10" s="45"/>
      <c r="AV10" s="45"/>
      <c r="AW10" s="45"/>
      <c r="AX10" s="45"/>
      <c r="AY10" s="45"/>
      <c r="AZ10" s="45"/>
      <c r="BA10" s="45"/>
      <c r="BB10" s="45">
        <f>データ!X6</f>
        <v>1775.96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V8o+uDeLsxfLn/a2v10wVmBOrT9yWbEG+1gYIj5XxsSgQBdiXU8HcS+Gs9K3h4vfLTCtlU/EjaI8dN/efjffBA==" saltValue="kIMltkRFTUn/K6WQSVoF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24121</v>
      </c>
      <c r="D6" s="19">
        <f t="shared" si="3"/>
        <v>47</v>
      </c>
      <c r="E6" s="19">
        <f t="shared" si="3"/>
        <v>17</v>
      </c>
      <c r="F6" s="19">
        <f t="shared" si="3"/>
        <v>5</v>
      </c>
      <c r="G6" s="19">
        <f t="shared" si="3"/>
        <v>0</v>
      </c>
      <c r="H6" s="19" t="str">
        <f t="shared" si="3"/>
        <v>青森県　おいらせ町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12.88</v>
      </c>
      <c r="Q6" s="20">
        <f t="shared" si="3"/>
        <v>96.16</v>
      </c>
      <c r="R6" s="20">
        <f t="shared" si="3"/>
        <v>2640</v>
      </c>
      <c r="S6" s="20">
        <f t="shared" si="3"/>
        <v>25324</v>
      </c>
      <c r="T6" s="20">
        <f t="shared" si="3"/>
        <v>71.959999999999994</v>
      </c>
      <c r="U6" s="20">
        <f t="shared" si="3"/>
        <v>351.92</v>
      </c>
      <c r="V6" s="20">
        <f t="shared" si="3"/>
        <v>3250</v>
      </c>
      <c r="W6" s="20">
        <f t="shared" si="3"/>
        <v>1.83</v>
      </c>
      <c r="X6" s="20">
        <f t="shared" si="3"/>
        <v>1775.96</v>
      </c>
      <c r="Y6" s="21">
        <f>IF(Y7="",NA(),Y7)</f>
        <v>62.51</v>
      </c>
      <c r="Z6" s="21">
        <f t="shared" ref="Z6:AH6" si="4">IF(Z7="",NA(),Z7)</f>
        <v>61.52</v>
      </c>
      <c r="AA6" s="21">
        <f t="shared" si="4"/>
        <v>61.02</v>
      </c>
      <c r="AB6" s="21">
        <f t="shared" si="4"/>
        <v>58.34</v>
      </c>
      <c r="AC6" s="21">
        <f t="shared" si="4"/>
        <v>56.31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968.53</v>
      </c>
      <c r="BG6" s="21">
        <f t="shared" ref="BG6:BO6" si="7">IF(BG7="",NA(),BG7)</f>
        <v>786.08</v>
      </c>
      <c r="BH6" s="21">
        <f t="shared" si="7"/>
        <v>762.4</v>
      </c>
      <c r="BI6" s="21">
        <f t="shared" si="7"/>
        <v>787.14</v>
      </c>
      <c r="BJ6" s="21">
        <f t="shared" si="7"/>
        <v>748.94</v>
      </c>
      <c r="BK6" s="21">
        <f t="shared" si="7"/>
        <v>855.8</v>
      </c>
      <c r="BL6" s="21">
        <f t="shared" si="7"/>
        <v>789.46</v>
      </c>
      <c r="BM6" s="21">
        <f t="shared" si="7"/>
        <v>826.83</v>
      </c>
      <c r="BN6" s="21">
        <f t="shared" si="7"/>
        <v>867.83</v>
      </c>
      <c r="BO6" s="21">
        <f t="shared" si="7"/>
        <v>791.76</v>
      </c>
      <c r="BP6" s="20" t="str">
        <f>IF(BP7="","",IF(BP7="-","【-】","【"&amp;SUBSTITUTE(TEXT(BP7,"#,##0.00"),"-","△")&amp;"】"))</f>
        <v>【786.37】</v>
      </c>
      <c r="BQ6" s="21">
        <f>IF(BQ7="",NA(),BQ7)</f>
        <v>44.89</v>
      </c>
      <c r="BR6" s="21">
        <f t="shared" ref="BR6:BZ6" si="8">IF(BR7="",NA(),BR7)</f>
        <v>48.64</v>
      </c>
      <c r="BS6" s="21">
        <f t="shared" si="8"/>
        <v>52.47</v>
      </c>
      <c r="BT6" s="21">
        <f t="shared" si="8"/>
        <v>49.35</v>
      </c>
      <c r="BU6" s="21">
        <f t="shared" si="8"/>
        <v>51.21</v>
      </c>
      <c r="BV6" s="21">
        <f t="shared" si="8"/>
        <v>59.8</v>
      </c>
      <c r="BW6" s="21">
        <f t="shared" si="8"/>
        <v>57.77</v>
      </c>
      <c r="BX6" s="21">
        <f t="shared" si="8"/>
        <v>57.31</v>
      </c>
      <c r="BY6" s="21">
        <f t="shared" si="8"/>
        <v>57.08</v>
      </c>
      <c r="BZ6" s="21">
        <f t="shared" si="8"/>
        <v>56.26</v>
      </c>
      <c r="CA6" s="20" t="str">
        <f>IF(CA7="","",IF(CA7="-","【-】","【"&amp;SUBSTITUTE(TEXT(CA7,"#,##0.00"),"-","△")&amp;"】"))</f>
        <v>【60.65】</v>
      </c>
      <c r="CB6" s="21">
        <f>IF(CB7="",NA(),CB7)</f>
        <v>315.98</v>
      </c>
      <c r="CC6" s="21">
        <f t="shared" ref="CC6:CK6" si="9">IF(CC7="",NA(),CC7)</f>
        <v>291.92</v>
      </c>
      <c r="CD6" s="21">
        <f t="shared" si="9"/>
        <v>273.62</v>
      </c>
      <c r="CE6" s="21">
        <f t="shared" si="9"/>
        <v>293.45</v>
      </c>
      <c r="CF6" s="21">
        <f t="shared" si="9"/>
        <v>282.94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64.239999999999995</v>
      </c>
      <c r="CN6" s="21">
        <f t="shared" ref="CN6:CV6" si="10">IF(CN7="",NA(),CN7)</f>
        <v>63.21</v>
      </c>
      <c r="CO6" s="21">
        <f t="shared" si="10"/>
        <v>57.4</v>
      </c>
      <c r="CP6" s="21">
        <f t="shared" si="10"/>
        <v>66.86</v>
      </c>
      <c r="CQ6" s="21">
        <f t="shared" si="10"/>
        <v>65.72</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24121</v>
      </c>
      <c r="D7" s="23">
        <v>47</v>
      </c>
      <c r="E7" s="23">
        <v>17</v>
      </c>
      <c r="F7" s="23">
        <v>5</v>
      </c>
      <c r="G7" s="23">
        <v>0</v>
      </c>
      <c r="H7" s="23" t="s">
        <v>98</v>
      </c>
      <c r="I7" s="23" t="s">
        <v>99</v>
      </c>
      <c r="J7" s="23" t="s">
        <v>100</v>
      </c>
      <c r="K7" s="23" t="s">
        <v>101</v>
      </c>
      <c r="L7" s="23" t="s">
        <v>102</v>
      </c>
      <c r="M7" s="23" t="s">
        <v>103</v>
      </c>
      <c r="N7" s="24" t="s">
        <v>104</v>
      </c>
      <c r="O7" s="24" t="s">
        <v>105</v>
      </c>
      <c r="P7" s="24">
        <v>12.88</v>
      </c>
      <c r="Q7" s="24">
        <v>96.16</v>
      </c>
      <c r="R7" s="24">
        <v>2640</v>
      </c>
      <c r="S7" s="24">
        <v>25324</v>
      </c>
      <c r="T7" s="24">
        <v>71.959999999999994</v>
      </c>
      <c r="U7" s="24">
        <v>351.92</v>
      </c>
      <c r="V7" s="24">
        <v>3250</v>
      </c>
      <c r="W7" s="24">
        <v>1.83</v>
      </c>
      <c r="X7" s="24">
        <v>1775.96</v>
      </c>
      <c r="Y7" s="24">
        <v>62.51</v>
      </c>
      <c r="Z7" s="24">
        <v>61.52</v>
      </c>
      <c r="AA7" s="24">
        <v>61.02</v>
      </c>
      <c r="AB7" s="24">
        <v>58.34</v>
      </c>
      <c r="AC7" s="24">
        <v>56.31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968.53</v>
      </c>
      <c r="BG7" s="24">
        <v>786.08</v>
      </c>
      <c r="BH7" s="24">
        <v>762.4</v>
      </c>
      <c r="BI7" s="24">
        <v>787.14</v>
      </c>
      <c r="BJ7" s="24">
        <v>748.94</v>
      </c>
      <c r="BK7" s="24">
        <v>855.8</v>
      </c>
      <c r="BL7" s="24">
        <v>789.46</v>
      </c>
      <c r="BM7" s="24">
        <v>826.83</v>
      </c>
      <c r="BN7" s="24">
        <v>867.83</v>
      </c>
      <c r="BO7" s="24">
        <v>791.76</v>
      </c>
      <c r="BP7" s="24">
        <v>786.37</v>
      </c>
      <c r="BQ7" s="24">
        <v>44.89</v>
      </c>
      <c r="BR7" s="24">
        <v>48.64</v>
      </c>
      <c r="BS7" s="24">
        <v>52.47</v>
      </c>
      <c r="BT7" s="24">
        <v>49.35</v>
      </c>
      <c r="BU7" s="24">
        <v>51.21</v>
      </c>
      <c r="BV7" s="24">
        <v>59.8</v>
      </c>
      <c r="BW7" s="24">
        <v>57.77</v>
      </c>
      <c r="BX7" s="24">
        <v>57.31</v>
      </c>
      <c r="BY7" s="24">
        <v>57.08</v>
      </c>
      <c r="BZ7" s="24">
        <v>56.26</v>
      </c>
      <c r="CA7" s="24">
        <v>60.65</v>
      </c>
      <c r="CB7" s="24">
        <v>315.98</v>
      </c>
      <c r="CC7" s="24">
        <v>291.92</v>
      </c>
      <c r="CD7" s="24">
        <v>273.62</v>
      </c>
      <c r="CE7" s="24">
        <v>293.45</v>
      </c>
      <c r="CF7" s="24">
        <v>282.94</v>
      </c>
      <c r="CG7" s="24">
        <v>263.76</v>
      </c>
      <c r="CH7" s="24">
        <v>274.35000000000002</v>
      </c>
      <c r="CI7" s="24">
        <v>273.52</v>
      </c>
      <c r="CJ7" s="24">
        <v>274.99</v>
      </c>
      <c r="CK7" s="24">
        <v>282.08999999999997</v>
      </c>
      <c r="CL7" s="24">
        <v>256.97000000000003</v>
      </c>
      <c r="CM7" s="24">
        <v>64.239999999999995</v>
      </c>
      <c r="CN7" s="24">
        <v>63.21</v>
      </c>
      <c r="CO7" s="24">
        <v>57.4</v>
      </c>
      <c r="CP7" s="24">
        <v>66.86</v>
      </c>
      <c r="CQ7" s="24">
        <v>65.72</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2023-01-18T00:44:53Z</cp:lastPrinted>
  <dcterms:created xsi:type="dcterms:W3CDTF">2023-01-12T23:59:16Z</dcterms:created>
  <dcterms:modified xsi:type="dcterms:W3CDTF">2023-01-18T02:41:22Z</dcterms:modified>
  <cp:category/>
</cp:coreProperties>
</file>