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68.22\部門別フォルダ\11下水道課\◎『副総括関係』\210 調査・報告等(県庁他)\◆公営企業\●公営企業に係る「経営比較分析表」の分析等について\令和04年度\【経営比較分析表】2021_024082_47_1718\"/>
    </mc:Choice>
  </mc:AlternateContent>
  <workbookProtection workbookAlgorithmName="SHA-512" workbookHashValue="MxRyPYQkVgIz2/kU4leBt6qYbsyvaMTuSbMIGCxH3UtPYvQryz/4zKzGx4D1gdKGMupyxUe1oYlRPAMPk+6MVA==" workbookSaltValue="hPinIuaZeSXOFNZN0eTGVA=="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<sst xmlns="http://schemas.openxmlformats.org/spreadsheetml/2006/main" count="236" uniqueCount="120">
  <si>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</si>
  <si>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</si>
  <si>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</si>
  <si>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</si>
  <si>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</si>
  <si>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</si>
  <si>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</si>
  <si>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</si>
  <si>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</si>
  <si>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</si>
  <si>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</si>
  <si>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</si>
  <si>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</si>
  <si>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</si>
  <si>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</si>
  <si>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</si>
  <si>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</si>
  <si>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</si>
  <si>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</si>
  <si>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</si>
  <si>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</si>
  <si>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</si>
  <si>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</si>
  <si>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</si>
  <si>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</si>
  <si>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</si>
  <si>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</si>
  <si>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</si>
  <si>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</si>
  <si>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</si>
  <si>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</si>
  <si>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</si>
  <si>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</si>
  <si>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</si>
  <si>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</si>
  <si>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</si>
  <si>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</si>
  <si>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</si>
  <si>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</si>
  <si>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</si>
  <si>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</si>
  <si>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</si>
  <si>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</si>
  <si>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</si>
  <si>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</si>
  <si>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</si>
  <si>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</si>
  <si>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</si>
  <si>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</si>
  <si>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</si>
  <si>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</si>
  <si>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</si>
  <si>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</si>
  <si>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</si>
  <si>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</si>
  <si>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</si>
  <si>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</si>
  <si>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</si>
  <si>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</si>
  <si>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</si>
  <si>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</si>
  <si>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</si>
  <si>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</si>
  <si>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</si>
  <si>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</si>
  <si>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</si>
  <si>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</si>
  <si>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</si>
  <si>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</si>
  <si>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</si>
  <si>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</si>
  <si>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</si>
  <si>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</si>
  <si>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</si>
  <si>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</si>
  <si>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</si>
  <si>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</si>
  <si>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</si>
  <si>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</si>
  <si>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</si>
  <si>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</si>
  <si>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</si>
  <si>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</si>
  <si>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</si>
  <si>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</si>
  <si>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</si>
  <si>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</si>
  <si>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</si>
  <si>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</si>
  <si>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</si>
  <si>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</si>
  <si>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</si>
  <si>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</si>
  <si>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</si>
  <si>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</si>
  <si>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</si>
  <si>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</si>
  <si>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</si>
  <si>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</si>
  <si>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</si>
  <si>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</si>
  <si>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</si>
  <si>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</si>
  <si>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</si>
  <si>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</si>
  <si>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</si>
  <si>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</si>
  <si>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</si>
  <si>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</si>
  <si>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</si>
  <si>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</si>
  <si>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</si>
  <si>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</si>
  <si>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</si>
  <si>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</si>
  <si>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</si>
  <si>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</si>
  <si>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全体的に前年度より、数値はやや横ばいで推移しており、類似団体と比べて健全性・効率性に欠ける状態である。その理由として、
①企業債を毎年返還してはいるが、下水道整備事業がいまだ進捗中であるため、工事財源として地方債を毎年借り続けているので、結果として企業債残高が減らない状態が続いている。
②地形的に高低差があり、また人口密度が低いなどの要因から、設備の設置費用及び維持費用が高くなる。
③平成25年度に汚水処理施設を増築したが、接続率の低さや人口減少等により有収水量があまり増えず、１立方メートル当たりの汚水処理原価が高いままである。
④下水道に係る費用（コスト）に対して、営業収入が少ない。これは下水道使用料の設定単価が低いためであるが、このことにより、一般会計繰入金に依存した実質的な赤字経営となっている。
　</t>
    <rPh sb="11" eb="13">
      <t>スウチ</t>
    </rPh>
    <rPh sb="16" eb="17">
      <t>ヨコ</t>
    </rPh>
    <rPh sb="20" eb="22">
      <t>スイイ</t>
    </rPh>
    <phoneticPr fontId="4"/>
  </si>
  <si>
    <t>　当町の下水道事業は平成14年度に供用開始し令和３年度で１９年が経過しており、施設の中には老朽化し不具合が生じているものが出てきている。そのため、令和元～２年度に策定したストックマネジメント計画により継続的に施設の点検・調査・改築を行い、施設の持続的な機能の確保とライフサイクルコストの削減に努めていく。
　令和３年度に実施設計を行い、令和４～５年度に監視制御盤とマンホールポンプの通報装置の更新工事を行う。</t>
    <rPh sb="39" eb="41">
      <t>シセツ</t>
    </rPh>
    <rPh sb="42" eb="43">
      <t>ナカ</t>
    </rPh>
    <rPh sb="45" eb="48">
      <t>ロウキュウカ</t>
    </rPh>
    <rPh sb="49" eb="52">
      <t>フグアイ</t>
    </rPh>
    <rPh sb="53" eb="54">
      <t>ショウ</t>
    </rPh>
    <rPh sb="61" eb="62">
      <t>デ</t>
    </rPh>
    <rPh sb="73" eb="75">
      <t>レイワ</t>
    </rPh>
    <rPh sb="75" eb="76">
      <t>ガン</t>
    </rPh>
    <rPh sb="78" eb="80">
      <t>ネンド</t>
    </rPh>
    <rPh sb="81" eb="83">
      <t>サクテイ</t>
    </rPh>
    <rPh sb="154" eb="156">
      <t>レイワ</t>
    </rPh>
    <rPh sb="157" eb="159">
      <t>ネンド</t>
    </rPh>
    <rPh sb="160" eb="162">
      <t>ジッシ</t>
    </rPh>
    <rPh sb="162" eb="164">
      <t>セッケイ</t>
    </rPh>
    <rPh sb="165" eb="166">
      <t>オコナ</t>
    </rPh>
    <rPh sb="168" eb="170">
      <t>レイワ</t>
    </rPh>
    <rPh sb="173" eb="175">
      <t>ネンド</t>
    </rPh>
    <rPh sb="176" eb="178">
      <t>カンシ</t>
    </rPh>
    <rPh sb="178" eb="180">
      <t>セイギョ</t>
    </rPh>
    <rPh sb="180" eb="181">
      <t>バン</t>
    </rPh>
    <rPh sb="191" eb="193">
      <t>ツウホウ</t>
    </rPh>
    <rPh sb="193" eb="195">
      <t>ソウチ</t>
    </rPh>
    <rPh sb="196" eb="198">
      <t>コウシン</t>
    </rPh>
    <rPh sb="198" eb="200">
      <t>コウジ</t>
    </rPh>
    <rPh sb="201" eb="202">
      <t>オコナ</t>
    </rPh>
    <phoneticPr fontId="4"/>
  </si>
  <si>
    <t>　当町の下水道事業の経営健全化、効率化に向けた今後の取組として、
①採算性等を考慮した事業計画の見直しによる、事業規模の縮小化（令和３～４年度に全体計画の見直し）。
②収支バランスの取れた経営を行うため、下水道料金への改正（令和５年度に見直し予定）と企業会計の法適用化への推進（令和６年度に法適化予定）。
③広報等と利用した積極的な水洗化の推奨。
④ストックマネジメント計画によるライフサイクルコストの低減。
⑤経営改善のため、令和４年度には経営戦略を見直し策定する予定。
　また当町は「宝沼」小川原湖の水産資源を守るため、農業集落排水事業、合併浄化槽事業と連携して水洗化を進めていく。</t>
    <rPh sb="64" eb="66">
      <t>レイワ</t>
    </rPh>
    <rPh sb="69" eb="71">
      <t>ネンド</t>
    </rPh>
    <rPh sb="72" eb="74">
      <t>ゼンタイ</t>
    </rPh>
    <rPh sb="74" eb="76">
      <t>ケイカク</t>
    </rPh>
    <rPh sb="77" eb="79">
      <t>ミナオ</t>
    </rPh>
    <rPh sb="112" eb="114">
      <t>レイワ</t>
    </rPh>
    <rPh sb="115" eb="117">
      <t>ネンド</t>
    </rPh>
    <rPh sb="118" eb="120">
      <t>ミナオ</t>
    </rPh>
    <rPh sb="121" eb="123">
      <t>ヨテイ</t>
    </rPh>
    <rPh sb="139" eb="141">
      <t>レイワ</t>
    </rPh>
    <rPh sb="142" eb="144">
      <t>ネンド</t>
    </rPh>
    <rPh sb="145" eb="146">
      <t>ホウ</t>
    </rPh>
    <rPh sb="146" eb="147">
      <t>テキ</t>
    </rPh>
    <rPh sb="147" eb="148">
      <t>カ</t>
    </rPh>
    <rPh sb="148" eb="150">
      <t>ヨテイ</t>
    </rPh>
    <rPh sb="154" eb="156">
      <t>コウホウ</t>
    </rPh>
    <rPh sb="156" eb="157">
      <t>トウ</t>
    </rPh>
    <rPh sb="158" eb="160">
      <t>リヨウ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</si>
</sst>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59-4CBD-B8BD-BBA66C67976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0B59-4CBD-B8BD-BBA66C67976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28.89</c:v>
                </c:pt>
                <c:pt idx="1">
                  <c:v>29.22</c:v>
                </c:pt>
                <c:pt idx="2">
                  <c:v>29.44</c:v>
                </c:pt>
                <c:pt idx="3">
                  <c:v>30.92</c:v>
                </c:pt>
                <c:pt idx="4">
                  <c:v>30.39</c:v>
                </c:pt>
              </c:numCache>
            </c:numRef>
          </c:val>
          <c:extLst>
            <c:ext xmlns:c16="http://schemas.microsoft.com/office/drawing/2014/chart" uri="{C3380CC4-5D6E-409C-BE32-E72D297353CC}">
              <c16:uniqueId val="{00000000-2117-44C4-96FD-D3CB8154108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2117-44C4-96FD-D3CB8154108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65.25</c:v>
                </c:pt>
                <c:pt idx="1">
                  <c:v>66.48</c:v>
                </c:pt>
                <c:pt idx="2">
                  <c:v>67.790000000000006</c:v>
                </c:pt>
                <c:pt idx="3">
                  <c:v>69.14</c:v>
                </c:pt>
                <c:pt idx="4">
                  <c:v>69.58</c:v>
                </c:pt>
              </c:numCache>
            </c:numRef>
          </c:val>
          <c:extLst>
            <c:ext xmlns:c16="http://schemas.microsoft.com/office/drawing/2014/chart" uri="{C3380CC4-5D6E-409C-BE32-E72D297353CC}">
              <c16:uniqueId val="{00000000-D37E-4683-9FE6-C68A2BA9D6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D37E-4683-9FE6-C68A2BA9D6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72.28</c:v>
                </c:pt>
                <c:pt idx="1">
                  <c:v>66.349999999999994</c:v>
                </c:pt>
                <c:pt idx="2">
                  <c:v>67.03</c:v>
                </c:pt>
                <c:pt idx="3">
                  <c:v>65.489999999999995</c:v>
                </c:pt>
                <c:pt idx="4">
                  <c:v>67.23</c:v>
                </c:pt>
              </c:numCache>
            </c:numRef>
          </c:val>
          <c:extLst>
            <c:ext xmlns:c16="http://schemas.microsoft.com/office/drawing/2014/chart" uri="{C3380CC4-5D6E-409C-BE32-E72D297353CC}">
              <c16:uniqueId val="{00000000-2D7B-447B-B0F4-88149C71BEE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7B-447B-B0F4-88149C71BEE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C5-48BF-9E26-3BF61FAA6B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C5-48BF-9E26-3BF61FAA6B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23-4896-88AB-CE0487A3D4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23-4896-88AB-CE0487A3D4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19-47B1-89EA-C565160266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19-47B1-89EA-C565160266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41-4DE4-B8C0-E15BE236DB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41-4DE4-B8C0-E15BE236DB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1853.7</c:v>
                </c:pt>
                <c:pt idx="1">
                  <c:v>1450.33</c:v>
                </c:pt>
                <c:pt idx="2">
                  <c:v>1320.5</c:v>
                </c:pt>
                <c:pt idx="3">
                  <c:v>1515.36</c:v>
                </c:pt>
                <c:pt idx="4">
                  <c:v>1408.07</c:v>
                </c:pt>
              </c:numCache>
            </c:numRef>
          </c:val>
          <c:extLst>
            <c:ext xmlns:c16="http://schemas.microsoft.com/office/drawing/2014/chart" uri="{C3380CC4-5D6E-409C-BE32-E72D297353CC}">
              <c16:uniqueId val="{00000000-DE6E-46B9-936A-03EA25C2AD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DE6E-46B9-936A-03EA25C2AD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37.159999999999997</c:v>
                </c:pt>
                <c:pt idx="1">
                  <c:v>35.19</c:v>
                </c:pt>
                <c:pt idx="2">
                  <c:v>37.82</c:v>
                </c:pt>
                <c:pt idx="3">
                  <c:v>37.46</c:v>
                </c:pt>
                <c:pt idx="4">
                  <c:v>37.979999999999997</c:v>
                </c:pt>
              </c:numCache>
            </c:numRef>
          </c:val>
          <c:extLst>
            <c:ext xmlns:c16="http://schemas.microsoft.com/office/drawing/2014/chart" uri="{C3380CC4-5D6E-409C-BE32-E72D297353CC}">
              <c16:uniqueId val="{00000000-A7E8-4C1C-909F-F41E91812C4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A7E8-4C1C-909F-F41E91812C4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372.47</c:v>
                </c:pt>
                <c:pt idx="1">
                  <c:v>395.51</c:v>
                </c:pt>
                <c:pt idx="2">
                  <c:v>369.35</c:v>
                </c:pt>
                <c:pt idx="3">
                  <c:v>380.9</c:v>
                </c:pt>
                <c:pt idx="4">
                  <c:v>376.38</c:v>
                </c:pt>
              </c:numCache>
            </c:numRef>
          </c:val>
          <c:extLst>
            <c:ext xmlns:c16="http://schemas.microsoft.com/office/drawing/2014/chart" uri="{C3380CC4-5D6E-409C-BE32-E72D297353CC}">
              <c16:uniqueId val="{00000000-325E-43FB-B728-F00C4EFE240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325E-43FB-B728-F00C4EFE240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青森県　東北町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16934</v>
      </c>
      <c r="AM8" s="54"/>
      <c r="AN8" s="54"/>
      <c r="AO8" s="54"/>
      <c r="AP8" s="54"/>
      <c r="AQ8" s="54"/>
      <c r="AR8" s="54"/>
      <c r="AS8" s="54"/>
      <c r="AT8" s="53">
        <f>データ!T6</f>
        <v>326.5</v>
      </c>
      <c r="AU8" s="53"/>
      <c r="AV8" s="53"/>
      <c r="AW8" s="53"/>
      <c r="AX8" s="53"/>
      <c r="AY8" s="53"/>
      <c r="AZ8" s="53"/>
      <c r="BA8" s="53"/>
      <c r="BB8" s="53">
        <f>データ!U6</f>
        <v>51.87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45.21</v>
      </c>
      <c r="Q10" s="53"/>
      <c r="R10" s="53"/>
      <c r="S10" s="53"/>
      <c r="T10" s="53"/>
      <c r="U10" s="53"/>
      <c r="V10" s="53"/>
      <c r="W10" s="53">
        <f>データ!Q6</f>
        <v>100.13</v>
      </c>
      <c r="X10" s="53"/>
      <c r="Y10" s="53"/>
      <c r="Z10" s="53"/>
      <c r="AA10" s="53"/>
      <c r="AB10" s="53"/>
      <c r="AC10" s="53"/>
      <c r="AD10" s="54">
        <f>データ!R6</f>
        <v>2640</v>
      </c>
      <c r="AE10" s="54"/>
      <c r="AF10" s="54"/>
      <c r="AG10" s="54"/>
      <c r="AH10" s="54"/>
      <c r="AI10" s="54"/>
      <c r="AJ10" s="54"/>
      <c r="AK10" s="2"/>
      <c r="AL10" s="54">
        <f>データ!V6</f>
        <v>7590</v>
      </c>
      <c r="AM10" s="54"/>
      <c r="AN10" s="54"/>
      <c r="AO10" s="54"/>
      <c r="AP10" s="54"/>
      <c r="AQ10" s="54"/>
      <c r="AR10" s="54"/>
      <c r="AS10" s="54"/>
      <c r="AT10" s="53">
        <f>データ!W6</f>
        <v>4.12</v>
      </c>
      <c r="AU10" s="53"/>
      <c r="AV10" s="53"/>
      <c r="AW10" s="53"/>
      <c r="AX10" s="53"/>
      <c r="AY10" s="53"/>
      <c r="AZ10" s="53"/>
      <c r="BA10" s="53"/>
      <c r="BB10" s="53">
        <f>データ!X6</f>
        <v>1842.23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Y8Zrev/nZLftXmeJlCZktU1dukhK4fx8vcAASkkrstK64vfGdqYnh93hCvaSX0i1OVvRWjTbLZ9h8usfhnsIEg==" saltValue="97McaJwWTDUg0D3M7mXq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24082</v>
      </c>
      <c r="D6" s="19">
        <f t="shared" si="3"/>
        <v>47</v>
      </c>
      <c r="E6" s="19">
        <f t="shared" si="3"/>
        <v>17</v>
      </c>
      <c r="F6" s="19">
        <f t="shared" si="3"/>
        <v>1</v>
      </c>
      <c r="G6" s="19">
        <f t="shared" si="3"/>
        <v>0</v>
      </c>
      <c r="H6" s="19" t="str">
        <f t="shared" si="3"/>
        <v>青森県　東北町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45.21</v>
      </c>
      <c r="Q6" s="20">
        <f t="shared" si="3"/>
        <v>100.13</v>
      </c>
      <c r="R6" s="20">
        <f t="shared" si="3"/>
        <v>2640</v>
      </c>
      <c r="S6" s="20">
        <f t="shared" si="3"/>
        <v>16934</v>
      </c>
      <c r="T6" s="20">
        <f t="shared" si="3"/>
        <v>326.5</v>
      </c>
      <c r="U6" s="20">
        <f t="shared" si="3"/>
        <v>51.87</v>
      </c>
      <c r="V6" s="20">
        <f t="shared" si="3"/>
        <v>7590</v>
      </c>
      <c r="W6" s="20">
        <f t="shared" si="3"/>
        <v>4.12</v>
      </c>
      <c r="X6" s="20">
        <f t="shared" si="3"/>
        <v>1842.23</v>
      </c>
      <c r="Y6" s="21">
        <f>IF(Y7="",NA(),Y7)</f>
        <v>72.28</v>
      </c>
      <c r="Z6" s="21">
        <f t="shared" ref="Z6:AH6" si="4">IF(Z7="",NA(),Z7)</f>
        <v>66.349999999999994</v>
      </c>
      <c r="AA6" s="21">
        <f t="shared" si="4"/>
        <v>67.03</v>
      </c>
      <c r="AB6" s="21">
        <f t="shared" si="4"/>
        <v>65.489999999999995</v>
      </c>
      <c r="AC6" s="21">
        <f t="shared" si="4"/>
        <v>67.23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1853.7</v>
      </c>
      <c r="BG6" s="21">
        <f t="shared" ref="BG6:BO6" si="7">IF(BG7="",NA(),BG7)</f>
        <v>1450.33</v>
      </c>
      <c r="BH6" s="21">
        <f t="shared" si="7"/>
        <v>1320.5</v>
      </c>
      <c r="BI6" s="21">
        <f t="shared" si="7"/>
        <v>1515.36</v>
      </c>
      <c r="BJ6" s="21">
        <f t="shared" si="7"/>
        <v>1408.07</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37.159999999999997</v>
      </c>
      <c r="BR6" s="21">
        <f t="shared" ref="BR6:BZ6" si="8">IF(BR7="",NA(),BR7)</f>
        <v>35.19</v>
      </c>
      <c r="BS6" s="21">
        <f t="shared" si="8"/>
        <v>37.82</v>
      </c>
      <c r="BT6" s="21">
        <f t="shared" si="8"/>
        <v>37.46</v>
      </c>
      <c r="BU6" s="21">
        <f t="shared" si="8"/>
        <v>37.979999999999997</v>
      </c>
      <c r="BV6" s="21">
        <f t="shared" si="8"/>
        <v>80.58</v>
      </c>
      <c r="BW6" s="21">
        <f t="shared" si="8"/>
        <v>78.92</v>
      </c>
      <c r="BX6" s="21">
        <f t="shared" si="8"/>
        <v>74.17</v>
      </c>
      <c r="BY6" s="21">
        <f t="shared" si="8"/>
        <v>79.77</v>
      </c>
      <c r="BZ6" s="21">
        <f t="shared" si="8"/>
        <v>79.63</v>
      </c>
      <c r="CA6" s="20" t="str">
        <f>IF(CA7="","",IF(CA7="-","【-】","【"&amp;SUBSTITUTE(TEXT(CA7,"#,##0.00"),"-","△")&amp;"】"))</f>
        <v>【99.73】</v>
      </c>
      <c r="CB6" s="21">
        <f>IF(CB7="",NA(),CB7)</f>
        <v>372.47</v>
      </c>
      <c r="CC6" s="21">
        <f t="shared" ref="CC6:CK6" si="9">IF(CC7="",NA(),CC7)</f>
        <v>395.51</v>
      </c>
      <c r="CD6" s="21">
        <f t="shared" si="9"/>
        <v>369.35</v>
      </c>
      <c r="CE6" s="21">
        <f t="shared" si="9"/>
        <v>380.9</v>
      </c>
      <c r="CF6" s="21">
        <f t="shared" si="9"/>
        <v>376.38</v>
      </c>
      <c r="CG6" s="21">
        <f t="shared" si="9"/>
        <v>216.21</v>
      </c>
      <c r="CH6" s="21">
        <f t="shared" si="9"/>
        <v>220.31</v>
      </c>
      <c r="CI6" s="21">
        <f t="shared" si="9"/>
        <v>230.95</v>
      </c>
      <c r="CJ6" s="21">
        <f t="shared" si="9"/>
        <v>214.56</v>
      </c>
      <c r="CK6" s="21">
        <f t="shared" si="9"/>
        <v>213.66</v>
      </c>
      <c r="CL6" s="20" t="str">
        <f>IF(CL7="","",IF(CL7="-","【-】","【"&amp;SUBSTITUTE(TEXT(CL7,"#,##0.00"),"-","△")&amp;"】"))</f>
        <v>【134.98】</v>
      </c>
      <c r="CM6" s="21">
        <f>IF(CM7="",NA(),CM7)</f>
        <v>28.89</v>
      </c>
      <c r="CN6" s="21">
        <f t="shared" ref="CN6:CV6" si="10">IF(CN7="",NA(),CN7)</f>
        <v>29.22</v>
      </c>
      <c r="CO6" s="21">
        <f t="shared" si="10"/>
        <v>29.44</v>
      </c>
      <c r="CP6" s="21">
        <f t="shared" si="10"/>
        <v>30.92</v>
      </c>
      <c r="CQ6" s="21">
        <f t="shared" si="10"/>
        <v>30.39</v>
      </c>
      <c r="CR6" s="21">
        <f t="shared" si="10"/>
        <v>50.24</v>
      </c>
      <c r="CS6" s="21">
        <f t="shared" si="10"/>
        <v>49.68</v>
      </c>
      <c r="CT6" s="21">
        <f t="shared" si="10"/>
        <v>49.27</v>
      </c>
      <c r="CU6" s="21">
        <f t="shared" si="10"/>
        <v>49.47</v>
      </c>
      <c r="CV6" s="21">
        <f t="shared" si="10"/>
        <v>48.19</v>
      </c>
      <c r="CW6" s="20" t="str">
        <f>IF(CW7="","",IF(CW7="-","【-】","【"&amp;SUBSTITUTE(TEXT(CW7,"#,##0.00"),"-","△")&amp;"】"))</f>
        <v>【59.99】</v>
      </c>
      <c r="CX6" s="21">
        <f>IF(CX7="",NA(),CX7)</f>
        <v>65.25</v>
      </c>
      <c r="CY6" s="21">
        <f t="shared" ref="CY6:DG6" si="11">IF(CY7="",NA(),CY7)</f>
        <v>66.48</v>
      </c>
      <c r="CZ6" s="21">
        <f t="shared" si="11"/>
        <v>67.790000000000006</v>
      </c>
      <c r="DA6" s="21">
        <f t="shared" si="11"/>
        <v>69.14</v>
      </c>
      <c r="DB6" s="21">
        <f t="shared" si="11"/>
        <v>69.58</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24082</v>
      </c>
      <c r="D7" s="23">
        <v>47</v>
      </c>
      <c r="E7" s="23">
        <v>17</v>
      </c>
      <c r="F7" s="23">
        <v>1</v>
      </c>
      <c r="G7" s="23">
        <v>0</v>
      </c>
      <c r="H7" s="23" t="s">
        <v>98</v>
      </c>
      <c r="I7" s="23" t="s">
        <v>99</v>
      </c>
      <c r="J7" s="23" t="s">
        <v>100</v>
      </c>
      <c r="K7" s="23" t="s">
        <v>101</v>
      </c>
      <c r="L7" s="23" t="s">
        <v>102</v>
      </c>
      <c r="M7" s="23" t="s">
        <v>103</v>
      </c>
      <c r="N7" s="24" t="s">
        <v>104</v>
      </c>
      <c r="O7" s="24" t="s">
        <v>105</v>
      </c>
      <c r="P7" s="24">
        <v>45.21</v>
      </c>
      <c r="Q7" s="24">
        <v>100.13</v>
      </c>
      <c r="R7" s="24">
        <v>2640</v>
      </c>
      <c r="S7" s="24">
        <v>16934</v>
      </c>
      <c r="T7" s="24">
        <v>326.5</v>
      </c>
      <c r="U7" s="24">
        <v>51.87</v>
      </c>
      <c r="V7" s="24">
        <v>7590</v>
      </c>
      <c r="W7" s="24">
        <v>4.12</v>
      </c>
      <c r="X7" s="24">
        <v>1842.23</v>
      </c>
      <c r="Y7" s="24">
        <v>72.28</v>
      </c>
      <c r="Z7" s="24">
        <v>66.349999999999994</v>
      </c>
      <c r="AA7" s="24">
        <v>67.03</v>
      </c>
      <c r="AB7" s="24">
        <v>65.489999999999995</v>
      </c>
      <c r="AC7" s="24">
        <v>67.23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1853.7</v>
      </c>
      <c r="BG7" s="24">
        <v>1450.33</v>
      </c>
      <c r="BH7" s="24">
        <v>1320.5</v>
      </c>
      <c r="BI7" s="24">
        <v>1515.36</v>
      </c>
      <c r="BJ7" s="24">
        <v>1408.07</v>
      </c>
      <c r="BK7" s="24">
        <v>1124.26</v>
      </c>
      <c r="BL7" s="24">
        <v>1048.23</v>
      </c>
      <c r="BM7" s="24">
        <v>1130.42</v>
      </c>
      <c r="BN7" s="24">
        <v>1245.0999999999999</v>
      </c>
      <c r="BO7" s="24">
        <v>1108.8</v>
      </c>
      <c r="BP7" s="24">
        <v>669.11</v>
      </c>
      <c r="BQ7" s="24">
        <v>37.159999999999997</v>
      </c>
      <c r="BR7" s="24">
        <v>35.19</v>
      </c>
      <c r="BS7" s="24">
        <v>37.82</v>
      </c>
      <c r="BT7" s="24">
        <v>37.46</v>
      </c>
      <c r="BU7" s="24">
        <v>37.979999999999997</v>
      </c>
      <c r="BV7" s="24">
        <v>80.58</v>
      </c>
      <c r="BW7" s="24">
        <v>78.92</v>
      </c>
      <c r="BX7" s="24">
        <v>74.17</v>
      </c>
      <c r="BY7" s="24">
        <v>79.77</v>
      </c>
      <c r="BZ7" s="24">
        <v>79.63</v>
      </c>
      <c r="CA7" s="24">
        <v>99.73</v>
      </c>
      <c r="CB7" s="24">
        <v>372.47</v>
      </c>
      <c r="CC7" s="24">
        <v>395.51</v>
      </c>
      <c r="CD7" s="24">
        <v>369.35</v>
      </c>
      <c r="CE7" s="24">
        <v>380.9</v>
      </c>
      <c r="CF7" s="24">
        <v>376.38</v>
      </c>
      <c r="CG7" s="24">
        <v>216.21</v>
      </c>
      <c r="CH7" s="24">
        <v>220.31</v>
      </c>
      <c r="CI7" s="24">
        <v>230.95</v>
      </c>
      <c r="CJ7" s="24">
        <v>214.56</v>
      </c>
      <c r="CK7" s="24">
        <v>213.66</v>
      </c>
      <c r="CL7" s="24">
        <v>134.97999999999999</v>
      </c>
      <c r="CM7" s="24">
        <v>28.89</v>
      </c>
      <c r="CN7" s="24">
        <v>29.22</v>
      </c>
      <c r="CO7" s="24">
        <v>29.44</v>
      </c>
      <c r="CP7" s="24">
        <v>30.92</v>
      </c>
      <c r="CQ7" s="24">
        <v>30.39</v>
      </c>
      <c r="CR7" s="24">
        <v>50.24</v>
      </c>
      <c r="CS7" s="24">
        <v>49.68</v>
      </c>
      <c r="CT7" s="24">
        <v>49.27</v>
      </c>
      <c r="CU7" s="24">
        <v>49.47</v>
      </c>
      <c r="CV7" s="24">
        <v>48.19</v>
      </c>
      <c r="CW7" s="24">
        <v>59.99</v>
      </c>
      <c r="CX7" s="24">
        <v>65.25</v>
      </c>
      <c r="CY7" s="24">
        <v>66.48</v>
      </c>
      <c r="CZ7" s="24">
        <v>67.790000000000006</v>
      </c>
      <c r="DA7" s="24">
        <v>69.14</v>
      </c>
      <c r="DB7" s="24">
        <v>69.58</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2023-01-12T23:52:01Z</dcterms:created>
  <dcterms:modified xsi:type="dcterms:W3CDTF">2023-01-19T00:18:31Z</dcterms:modified>
  <cp:category/>
</cp:coreProperties>
</file>