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yoko0101\Desktop\"/>
    </mc:Choice>
  </mc:AlternateContent>
  <xr:revisionPtr revIDLastSave="0" documentId="13_ncr:1_{C712071A-2816-4499-B39E-DA18FEA68E61}" xr6:coauthVersionLast="43" xr6:coauthVersionMax="43" xr10:uidLastSave="{00000000-0000-0000-0000-000000000000}"/>
  <workbookProtection workbookAlgorithmName="SHA-512" workbookHashValue="qafXWMHItq68ZfJFquZShwhirIARaEleoyAixQxRGHH25ytiDjtM3vWLqy7R7doBgWSqV0rTT6fqP7/f1/rqwA==" workbookSaltValue="x/EsozDdoX9lRSAZQttGUA=="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W10" i="4"/>
  <c r="P10" i="4"/>
  <c r="I10" i="4"/>
  <c r="B10" i="4"/>
  <c r="AT8" i="4"/>
  <c r="AD8" i="4"/>
  <c r="P8" i="4"/>
  <c r="B8"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<sst xmlns="http://schemas.openxmlformats.org/spreadsheetml/2006/main" count="228" uniqueCount="112">
  <si>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</si>
  <si>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</si>
  <si>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</si>
  <si>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</si>
  <si>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</si>
  <si>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</si>
  <si>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</si>
  <si>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</si>
  <si>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</si>
  <si>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</si>
  <si>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</si>
  <si>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</si>
  <si>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</si>
  <si>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</si>
  <si>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</si>
  <si>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</si>
  <si>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</si>
  <si>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</si>
  <si>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</si>
  <si>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</si>
  <si>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</si>
  <si>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</si>
  <si>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</si>
  <si>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</si>
  <si>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</si>
  <si>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</si>
  <si>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</si>
  <si>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</si>
  <si>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</si>
  <si>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</si>
  <si>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</si>
  <si>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</si>
  <si>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</si>
  <si>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</si>
  <si>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</si>
  <si>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</si>
  <si>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</si>
  <si>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</si>
  <si>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</si>
  <si>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</si>
  <si>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</si>
  <si>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</si>
  <si>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</si>
  <si>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</si>
  <si>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</si>
  <si>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</si>
  <si>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</si>
  <si>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</si>
  <si>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</si>
  <si>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</si>
  <si>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</si>
  <si>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</si>
  <si>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</si>
  <si>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</si>
  <si>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</si>
  <si>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</si>
  <si>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</si>
  <si>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</si>
  <si>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</si>
  <si>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</si>
  <si>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</si>
  <si>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</si>
  <si>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</si>
  <si>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</si>
  <si>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</si>
  <si>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</si>
  <si>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</si>
  <si>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</si>
  <si>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</si>
  <si>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</si>
  <si>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</si>
  <si>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</si>
  <si>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</si>
  <si>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</si>
  <si>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</si>
  <si>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</si>
  <si>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</si>
  <si>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</si>
  <si>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</si>
  <si>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</si>
  <si>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</si>
  <si>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</si>
  <si>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</si>
  <si>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</si>
  <si>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</si>
  <si>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</si>
  <si>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</si>
  <si>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</si>
  <si>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</si>
  <si>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</si>
  <si>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</si>
  <si>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</si>
  <si>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</si>
  <si>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</si>
  <si>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</si>
  <si>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</si>
  <si>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</si>
  <si>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</si>
  <si>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</si>
  <si>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</si>
  <si>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</si>
  <si>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</si>
  <si>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</si>
  <si>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</si>
  <si>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</si>
  <si>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</si>
  <si>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</si>
  <si>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</si>
  <si>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</si>
  <si>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現在老朽化資産はないが、これから更新時期を迎える資産割合が多く、新規の管路敷設が少ないため、年々有形固定資産減価償却率が上昇してきている。
　近い将来である約１０年後には資産の法定耐用年数を迎える経年化資産が出てくるので、更新工事における単年度での経費を平準化し、計画通りに実施する必要がある。</t>
    <rPh sb="1" eb="3">
      <t>ゲンザイ</t>
    </rPh>
    <rPh sb="3" eb="6">
      <t>ロウキュウカ</t>
    </rPh>
    <rPh sb="6" eb="8">
      <t>シサン</t>
    </rPh>
    <rPh sb="17" eb="19">
      <t>コウシン</t>
    </rPh>
    <rPh sb="19" eb="21">
      <t>ジキ</t>
    </rPh>
    <rPh sb="22" eb="23">
      <t>ムカ</t>
    </rPh>
    <rPh sb="25" eb="27">
      <t>シサン</t>
    </rPh>
    <rPh sb="27" eb="29">
      <t>ワリアイ</t>
    </rPh>
    <rPh sb="30" eb="31">
      <t>オオ</t>
    </rPh>
    <rPh sb="33" eb="35">
      <t>シンキ</t>
    </rPh>
    <rPh sb="36" eb="38">
      <t>カンロ</t>
    </rPh>
    <rPh sb="38" eb="40">
      <t>フセツ</t>
    </rPh>
    <rPh sb="41" eb="42">
      <t>スク</t>
    </rPh>
    <rPh sb="47" eb="49">
      <t>ネンネン</t>
    </rPh>
    <rPh sb="49" eb="55">
      <t>ユウケイコテイシサン</t>
    </rPh>
    <rPh sb="55" eb="59">
      <t>ゲンカショウキャク</t>
    </rPh>
    <rPh sb="59" eb="60">
      <t>リツ</t>
    </rPh>
    <rPh sb="61" eb="63">
      <t>ジョウショウ</t>
    </rPh>
    <rPh sb="72" eb="73">
      <t>チカ</t>
    </rPh>
    <rPh sb="74" eb="76">
      <t>ショウライ</t>
    </rPh>
    <rPh sb="79" eb="80">
      <t>ヤク</t>
    </rPh>
    <rPh sb="82" eb="83">
      <t>ネン</t>
    </rPh>
    <rPh sb="83" eb="84">
      <t>ゴ</t>
    </rPh>
    <rPh sb="86" eb="88">
      <t>シサン</t>
    </rPh>
    <rPh sb="89" eb="93">
      <t>ホウテイタイヨウ</t>
    </rPh>
    <rPh sb="93" eb="95">
      <t>ネンスウ</t>
    </rPh>
    <rPh sb="96" eb="97">
      <t>ムカ</t>
    </rPh>
    <rPh sb="99" eb="101">
      <t>ケイネン</t>
    </rPh>
    <rPh sb="101" eb="102">
      <t>カ</t>
    </rPh>
    <rPh sb="102" eb="104">
      <t>シサン</t>
    </rPh>
    <rPh sb="105" eb="106">
      <t>デ</t>
    </rPh>
    <rPh sb="112" eb="114">
      <t>コウシン</t>
    </rPh>
    <rPh sb="114" eb="116">
      <t>コウジ</t>
    </rPh>
    <rPh sb="120" eb="123">
      <t>タンネンド</t>
    </rPh>
    <rPh sb="125" eb="127">
      <t>ケイヒ</t>
    </rPh>
    <rPh sb="128" eb="131">
      <t>ヘイジュンカ</t>
    </rPh>
    <rPh sb="133" eb="135">
      <t>ケイカク</t>
    </rPh>
    <rPh sb="135" eb="136">
      <t>ドオ</t>
    </rPh>
    <rPh sb="138" eb="140">
      <t>ジッシ</t>
    </rPh>
    <rPh sb="142" eb="144">
      <t>ヒツヨウ</t>
    </rPh>
    <phoneticPr fontId="4"/>
  </si>
  <si>
    <t>　平成30年度に管路の破損による漏水が発生し、長時間にわたり場所が特定できなかったこともあり、有収率が低くなってしまった。しかしながら経常収支比率及び料金回収率が高く推移していることから、経営には大きく影響が出ず、現在においては適正な水道料金であると考えられる。
　施設利用率については類似団体と比較しても低い数値であることから、更なる利用増加にも可能であるため、水道加入の促進を図り給水収益を増やすことで、経営の健全性をより一層高めることが可能である。</t>
    <rPh sb="1" eb="3">
      <t>ヘイセイ</t>
    </rPh>
    <rPh sb="5" eb="7">
      <t>ネンド</t>
    </rPh>
    <rPh sb="8" eb="10">
      <t>カンロ</t>
    </rPh>
    <rPh sb="11" eb="13">
      <t>ハソン</t>
    </rPh>
    <rPh sb="16" eb="18">
      <t>ロウスイ</t>
    </rPh>
    <rPh sb="19" eb="21">
      <t>ハッセイ</t>
    </rPh>
    <rPh sb="23" eb="26">
      <t>チョウジカン</t>
    </rPh>
    <rPh sb="30" eb="32">
      <t>バショ</t>
    </rPh>
    <rPh sb="33" eb="35">
      <t>トクテイ</t>
    </rPh>
    <rPh sb="47" eb="50">
      <t>ユウシュウリツ</t>
    </rPh>
    <rPh sb="51" eb="52">
      <t>ヒク</t>
    </rPh>
    <rPh sb="67" eb="69">
      <t>ケイジョウ</t>
    </rPh>
    <rPh sb="69" eb="71">
      <t>シュウシ</t>
    </rPh>
    <rPh sb="71" eb="73">
      <t>ヒリツ</t>
    </rPh>
    <rPh sb="73" eb="74">
      <t>オヨ</t>
    </rPh>
    <rPh sb="75" eb="77">
      <t>リョウキン</t>
    </rPh>
    <rPh sb="77" eb="79">
      <t>カイシュウ</t>
    </rPh>
    <rPh sb="79" eb="80">
      <t>リツ</t>
    </rPh>
    <rPh sb="81" eb="82">
      <t>タカ</t>
    </rPh>
    <rPh sb="83" eb="85">
      <t>スイイ</t>
    </rPh>
    <rPh sb="94" eb="96">
      <t>ケイエイ</t>
    </rPh>
    <rPh sb="98" eb="99">
      <t>オオ</t>
    </rPh>
    <rPh sb="101" eb="103">
      <t>エイキョウ</t>
    </rPh>
    <rPh sb="104" eb="105">
      <t>デ</t>
    </rPh>
    <rPh sb="107" eb="109">
      <t>ゲンザイ</t>
    </rPh>
    <rPh sb="114" eb="116">
      <t>テキセイ</t>
    </rPh>
    <rPh sb="117" eb="119">
      <t>スイドウ</t>
    </rPh>
    <rPh sb="119" eb="121">
      <t>リョウキン</t>
    </rPh>
    <rPh sb="125" eb="126">
      <t>カンガ</t>
    </rPh>
    <rPh sb="133" eb="135">
      <t>シセツ</t>
    </rPh>
    <rPh sb="135" eb="137">
      <t>リヨウ</t>
    </rPh>
    <rPh sb="137" eb="138">
      <t>リツ</t>
    </rPh>
    <rPh sb="143" eb="145">
      <t>ルイジ</t>
    </rPh>
    <rPh sb="145" eb="147">
      <t>ダンタイ</t>
    </rPh>
    <rPh sb="148" eb="150">
      <t>ヒカク</t>
    </rPh>
    <rPh sb="153" eb="154">
      <t>ヒク</t>
    </rPh>
    <rPh sb="155" eb="157">
      <t>スウチ</t>
    </rPh>
    <rPh sb="165" eb="166">
      <t>サラ</t>
    </rPh>
    <rPh sb="168" eb="170">
      <t>リヨウ</t>
    </rPh>
    <rPh sb="170" eb="172">
      <t>ゾウカ</t>
    </rPh>
    <rPh sb="174" eb="176">
      <t>カノウ</t>
    </rPh>
    <rPh sb="182" eb="184">
      <t>スイドウ</t>
    </rPh>
    <rPh sb="184" eb="186">
      <t>カニュウ</t>
    </rPh>
    <rPh sb="187" eb="189">
      <t>ソクシン</t>
    </rPh>
    <rPh sb="190" eb="191">
      <t>ハカ</t>
    </rPh>
    <rPh sb="192" eb="194">
      <t>キュウスイ</t>
    </rPh>
    <rPh sb="194" eb="196">
      <t>シュウエキ</t>
    </rPh>
    <rPh sb="197" eb="198">
      <t>フ</t>
    </rPh>
    <rPh sb="204" eb="206">
      <t>ケイエイ</t>
    </rPh>
    <phoneticPr fontId="4"/>
  </si>
  <si>
    <t>　現在は経常収支比率及び料金回収率が高く、企業債残高も減少してきているため、経営の健全化が図られている。
　しかし、今後迎える管路更新及び施設更新が控えているため、工事に要する財源の確保が必要とされている。
　施設・管路の更新は、単年度の経費を平準化することによって、極力水道加入者への負担を課さずに国庫補助金や交付金等を活用し、経営の健全化を図りつつ管路や施設の更新を実施していきたい。</t>
    <rPh sb="1" eb="3">
      <t>ゲンザイ</t>
    </rPh>
    <rPh sb="4" eb="6">
      <t>ケイジョウ</t>
    </rPh>
    <rPh sb="6" eb="8">
      <t>シュウシ</t>
    </rPh>
    <rPh sb="8" eb="10">
      <t>ヒリツ</t>
    </rPh>
    <rPh sb="10" eb="11">
      <t>オヨ</t>
    </rPh>
    <rPh sb="12" eb="14">
      <t>リョウキン</t>
    </rPh>
    <rPh sb="14" eb="16">
      <t>カイシュウ</t>
    </rPh>
    <rPh sb="16" eb="17">
      <t>リツ</t>
    </rPh>
    <rPh sb="18" eb="19">
      <t>タカ</t>
    </rPh>
    <rPh sb="21" eb="23">
      <t>キギョウ</t>
    </rPh>
    <rPh sb="23" eb="24">
      <t>サイ</t>
    </rPh>
    <rPh sb="24" eb="26">
      <t>ザンダカ</t>
    </rPh>
    <rPh sb="27" eb="29">
      <t>ゲンショウ</t>
    </rPh>
    <rPh sb="38" eb="40">
      <t>ケイエイ</t>
    </rPh>
    <rPh sb="41" eb="44">
      <t>ケンゼンカ</t>
    </rPh>
    <rPh sb="45" eb="46">
      <t>ハカ</t>
    </rPh>
    <rPh sb="58" eb="60">
      <t>コンゴ</t>
    </rPh>
    <rPh sb="60" eb="61">
      <t>ムカ</t>
    </rPh>
    <rPh sb="63" eb="65">
      <t>カンロ</t>
    </rPh>
    <rPh sb="65" eb="67">
      <t>コウシン</t>
    </rPh>
    <rPh sb="67" eb="68">
      <t>オヨ</t>
    </rPh>
    <rPh sb="69" eb="71">
      <t>シセツ</t>
    </rPh>
    <rPh sb="71" eb="73">
      <t>コウシン</t>
    </rPh>
    <rPh sb="74" eb="75">
      <t>ヒカ</t>
    </rPh>
    <rPh sb="82" eb="84">
      <t>コウジ</t>
    </rPh>
    <rPh sb="85" eb="86">
      <t>ヨウ</t>
    </rPh>
    <rPh sb="88" eb="90">
      <t>ザイゲン</t>
    </rPh>
    <rPh sb="91" eb="93">
      <t>カクホ</t>
    </rPh>
    <rPh sb="94" eb="96">
      <t>ヒツヨウ</t>
    </rPh>
    <rPh sb="105" eb="107">
      <t>シセツ</t>
    </rPh>
    <rPh sb="108" eb="110">
      <t>カンロ</t>
    </rPh>
    <rPh sb="111" eb="113">
      <t>コウシン</t>
    </rPh>
    <rPh sb="115" eb="118">
      <t>タンネンド</t>
    </rPh>
    <rPh sb="119" eb="121">
      <t>ケイヒ</t>
    </rPh>
    <rPh sb="122" eb="125">
      <t>ヘイジュンカ</t>
    </rPh>
    <rPh sb="134" eb="136">
      <t>キョクリョク</t>
    </rPh>
    <rPh sb="136" eb="138">
      <t>スイドウ</t>
    </rPh>
    <rPh sb="138" eb="141">
      <t>カニュウシャ</t>
    </rPh>
    <rPh sb="143" eb="145">
      <t>フタン</t>
    </rPh>
    <rPh sb="146" eb="147">
      <t>カ</t>
    </rPh>
    <rPh sb="150" eb="152">
      <t>コッコ</t>
    </rPh>
    <rPh sb="152" eb="155">
      <t>ホジョキン</t>
    </rPh>
    <rPh sb="156" eb="159">
      <t>コウフキン</t>
    </rPh>
    <rPh sb="159" eb="160">
      <t>トウ</t>
    </rPh>
    <rPh sb="161" eb="163">
      <t>カツヨウ</t>
    </rPh>
    <rPh sb="165" eb="167">
      <t>ケイエイ</t>
    </rPh>
    <rPh sb="168" eb="171">
      <t>ケンゼンカ</t>
    </rPh>
    <rPh sb="172" eb="173">
      <t>ハカ</t>
    </rPh>
    <rPh sb="176" eb="178">
      <t>カンロ</t>
    </rPh>
    <rPh sb="179" eb="181">
      <t>シセツ</t>
    </rPh>
    <rPh sb="182" eb="184">
      <t>コウシン</t>
    </rPh>
    <rPh sb="185" eb="18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</si>
</sst>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65-49E1-87EC-3F309A41C5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7E65-49E1-87EC-3F309A41C5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25.15</c:v>
                </c:pt>
                <c:pt idx="1">
                  <c:v>26.31</c:v>
                </c:pt>
                <c:pt idx="2">
                  <c:v>24.65</c:v>
                </c:pt>
                <c:pt idx="3">
                  <c:v>26.69</c:v>
                </c:pt>
                <c:pt idx="4">
                  <c:v>26.34</c:v>
                </c:pt>
              </c:numCache>
            </c:numRef>
          </c:val>
          <c:extLst>
            <c:ext xmlns:c16="http://schemas.microsoft.com/office/drawing/2014/chart" uri="{C3380CC4-5D6E-409C-BE32-E72D297353CC}">
              <c16:uniqueId val="{00000000-F3F2-416D-9671-478B022E40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F3F2-416D-9671-478B022E40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83.73</c:v>
                </c:pt>
                <c:pt idx="1">
                  <c:v>80.17</c:v>
                </c:pt>
                <c:pt idx="2">
                  <c:v>86.84</c:v>
                </c:pt>
                <c:pt idx="3">
                  <c:v>83.21</c:v>
                </c:pt>
                <c:pt idx="4">
                  <c:v>84.46</c:v>
                </c:pt>
              </c:numCache>
            </c:numRef>
          </c:val>
          <c:extLst>
            <c:ext xmlns:c16="http://schemas.microsoft.com/office/drawing/2014/chart" uri="{C3380CC4-5D6E-409C-BE32-E72D297353CC}">
              <c16:uniqueId val="{00000000-D72E-45B0-A286-B028EAC077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D72E-45B0-A286-B028EAC077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105.1</c:v>
                </c:pt>
                <c:pt idx="1">
                  <c:v>116.4</c:v>
                </c:pt>
                <c:pt idx="2">
                  <c:v>121.32</c:v>
                </c:pt>
                <c:pt idx="3">
                  <c:v>123.87</c:v>
                </c:pt>
                <c:pt idx="4">
                  <c:v>114.6</c:v>
                </c:pt>
              </c:numCache>
            </c:numRef>
          </c:val>
          <c:extLst>
            <c:ext xmlns:c16="http://schemas.microsoft.com/office/drawing/2014/chart" uri="{C3380CC4-5D6E-409C-BE32-E72D297353CC}">
              <c16:uniqueId val="{00000000-3EF8-4D67-9459-1AD98D48CB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3EF8-4D67-9459-1AD98D48CB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66.14</c:v>
                </c:pt>
                <c:pt idx="1">
                  <c:v>67.41</c:v>
                </c:pt>
                <c:pt idx="2">
                  <c:v>69.709999999999994</c:v>
                </c:pt>
                <c:pt idx="3">
                  <c:v>71.900000000000006</c:v>
                </c:pt>
                <c:pt idx="4">
                  <c:v>73.989999999999995</c:v>
                </c:pt>
              </c:numCache>
            </c:numRef>
          </c:val>
          <c:extLst>
            <c:ext xmlns:c16="http://schemas.microsoft.com/office/drawing/2014/chart" uri="{C3380CC4-5D6E-409C-BE32-E72D297353CC}">
              <c16:uniqueId val="{00000000-A40E-4D8E-9352-B0D3DC6C31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A40E-4D8E-9352-B0D3DC6C31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8-4C76-9F87-21C1012A80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BD48-4C76-9F87-21C1012A80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F7-4ABD-A6DA-7A76BF7D8B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E1F7-4ABD-A6DA-7A76BF7D8B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755.58</c:v>
                </c:pt>
                <c:pt idx="1">
                  <c:v>958.01</c:v>
                </c:pt>
                <c:pt idx="2">
                  <c:v>2063.46</c:v>
                </c:pt>
                <c:pt idx="3">
                  <c:v>2460.92</c:v>
                </c:pt>
                <c:pt idx="4">
                  <c:v>3040.34</c:v>
                </c:pt>
              </c:numCache>
            </c:numRef>
          </c:val>
          <c:extLst>
            <c:ext xmlns:c16="http://schemas.microsoft.com/office/drawing/2014/chart" uri="{C3380CC4-5D6E-409C-BE32-E72D297353CC}">
              <c16:uniqueId val="{00000000-C5CB-45E3-86C8-64BD95609B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C5CB-45E3-86C8-64BD95609B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65.81</c:v>
                </c:pt>
                <c:pt idx="1">
                  <c:v>64.989999999999995</c:v>
                </c:pt>
                <c:pt idx="2">
                  <c:v>63.44</c:v>
                </c:pt>
                <c:pt idx="3">
                  <c:v>56.58</c:v>
                </c:pt>
                <c:pt idx="4">
                  <c:v>72.63</c:v>
                </c:pt>
              </c:numCache>
            </c:numRef>
          </c:val>
          <c:extLst>
            <c:ext xmlns:c16="http://schemas.microsoft.com/office/drawing/2014/chart" uri="{C3380CC4-5D6E-409C-BE32-E72D297353CC}">
              <c16:uniqueId val="{00000000-1A93-4F6A-9AB1-089F824F3A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1A93-4F6A-9AB1-089F824F3A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91.59</c:v>
                </c:pt>
                <c:pt idx="1">
                  <c:v>109.45</c:v>
                </c:pt>
                <c:pt idx="2">
                  <c:v>124.72</c:v>
                </c:pt>
                <c:pt idx="3">
                  <c:v>128.4</c:v>
                </c:pt>
                <c:pt idx="4">
                  <c:v>117.21</c:v>
                </c:pt>
              </c:numCache>
            </c:numRef>
          </c:val>
          <c:extLst>
            <c:ext xmlns:c16="http://schemas.microsoft.com/office/drawing/2014/chart" uri="{C3380CC4-5D6E-409C-BE32-E72D297353CC}">
              <c16:uniqueId val="{00000000-F219-47C8-9ED2-E948268B3E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F219-47C8-9ED2-E948268B3E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316.70999999999998</c:v>
                </c:pt>
                <c:pt idx="1">
                  <c:v>263.97000000000003</c:v>
                </c:pt>
                <c:pt idx="2">
                  <c:v>229.65</c:v>
                </c:pt>
                <c:pt idx="3">
                  <c:v>221.5</c:v>
                </c:pt>
                <c:pt idx="4">
                  <c:v>243.43</c:v>
                </c:pt>
              </c:numCache>
            </c:numRef>
          </c:val>
          <c:extLst>
            <c:ext xmlns:c16="http://schemas.microsoft.com/office/drawing/2014/chart" uri="{C3380CC4-5D6E-409C-BE32-E72D297353CC}">
              <c16:uniqueId val="{00000000-8CA2-45E0-B213-C063D07577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8CA2-45E0-B213-C063D07577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横浜町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C3</v>
      </c>
      <c r="X8" s="76"/>
      <c r="Y8" s="76"/>
      <c r="Z8" s="76"/>
      <c r="AA8" s="76"/>
      <c r="AB8" s="76"/>
      <c r="AC8" s="76"/>
      <c r="AD8" s="76" t="str">
        <f>データ!$M$6</f>
        <v>非設置</v>
      </c>
      <c r="AE8" s="76"/>
      <c r="AF8" s="76"/>
      <c r="AG8" s="76"/>
      <c r="AH8" s="76"/>
      <c r="AI8" s="76"/>
      <c r="AJ8" s="76"/>
      <c r="AK8" s="2"/>
      <c r="AL8" s="59">
        <f>データ!$R$6</f>
        <v>4319</v>
      </c>
      <c r="AM8" s="59"/>
      <c r="AN8" s="59"/>
      <c r="AO8" s="59"/>
      <c r="AP8" s="59"/>
      <c r="AQ8" s="59"/>
      <c r="AR8" s="59"/>
      <c r="AS8" s="59"/>
      <c r="AT8" s="56">
        <f>データ!$S$6</f>
        <v>126.38</v>
      </c>
      <c r="AU8" s="57"/>
      <c r="AV8" s="57"/>
      <c r="AW8" s="57"/>
      <c r="AX8" s="57"/>
      <c r="AY8" s="57"/>
      <c r="AZ8" s="57"/>
      <c r="BA8" s="57"/>
      <c r="BB8" s="46">
        <f>データ!$T$6</f>
        <v>34.17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93.18</v>
      </c>
      <c r="J10" s="57"/>
      <c r="K10" s="57"/>
      <c r="L10" s="57"/>
      <c r="M10" s="57"/>
      <c r="N10" s="57"/>
      <c r="O10" s="58"/>
      <c r="P10" s="46">
        <f>データ!$P$6</f>
        <v>79.52</v>
      </c>
      <c r="Q10" s="46"/>
      <c r="R10" s="46"/>
      <c r="S10" s="46"/>
      <c r="T10" s="46"/>
      <c r="U10" s="46"/>
      <c r="V10" s="46"/>
      <c r="W10" s="59">
        <f>データ!$Q$6</f>
        <v>4944</v>
      </c>
      <c r="X10" s="59"/>
      <c r="Y10" s="59"/>
      <c r="Z10" s="59"/>
      <c r="AA10" s="59"/>
      <c r="AB10" s="59"/>
      <c r="AC10" s="59"/>
      <c r="AD10" s="2"/>
      <c r="AE10" s="2"/>
      <c r="AF10" s="2"/>
      <c r="AG10" s="2"/>
      <c r="AH10" s="2"/>
      <c r="AI10" s="2"/>
      <c r="AJ10" s="2"/>
      <c r="AK10" s="2"/>
      <c r="AL10" s="59">
        <f>データ!$U$6</f>
        <v>3412</v>
      </c>
      <c r="AM10" s="59"/>
      <c r="AN10" s="59"/>
      <c r="AO10" s="59"/>
      <c r="AP10" s="59"/>
      <c r="AQ10" s="59"/>
      <c r="AR10" s="59"/>
      <c r="AS10" s="59"/>
      <c r="AT10" s="56">
        <f>データ!$V$6</f>
        <v>19.600000000000001</v>
      </c>
      <c r="AU10" s="57"/>
      <c r="AV10" s="57"/>
      <c r="AW10" s="57"/>
      <c r="AX10" s="57"/>
      <c r="AY10" s="57"/>
      <c r="AZ10" s="57"/>
      <c r="BA10" s="57"/>
      <c r="BB10" s="46">
        <f>データ!$W$6</f>
        <v>174.08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109</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BcoanMK+b/8s2cGXd6XLyigVm70jRg2DAmJGO0vnrBAVQzZ6ASz9cY3rvyIoe8Ls6GjSukl75VBcqbqGNiTeaA==" saltValue="RyUdAYFkM/P0QhADJC6H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24066</v>
      </c>
      <c r="D6" s="20">
        <f t="shared" si="3"/>
        <v>46</v>
      </c>
      <c r="E6" s="20">
        <f t="shared" si="3"/>
        <v>1</v>
      </c>
      <c r="F6" s="20">
        <f t="shared" si="3"/>
        <v>0</v>
      </c>
      <c r="G6" s="20">
        <f t="shared" si="3"/>
        <v>5</v>
      </c>
      <c r="H6" s="20" t="str">
        <f t="shared" si="3"/>
        <v>青森県　横浜町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93.18</v>
      </c>
      <c r="P6" s="21">
        <f t="shared" si="3"/>
        <v>79.52</v>
      </c>
      <c r="Q6" s="21">
        <f t="shared" si="3"/>
        <v>4944</v>
      </c>
      <c r="R6" s="21">
        <f t="shared" si="3"/>
        <v>4319</v>
      </c>
      <c r="S6" s="21">
        <f t="shared" si="3"/>
        <v>126.38</v>
      </c>
      <c r="T6" s="21">
        <f t="shared" si="3"/>
        <v>34.17</v>
      </c>
      <c r="U6" s="21">
        <f t="shared" si="3"/>
        <v>3412</v>
      </c>
      <c r="V6" s="21">
        <f t="shared" si="3"/>
        <v>19.600000000000001</v>
      </c>
      <c r="W6" s="21">
        <f t="shared" si="3"/>
        <v>174.08</v>
      </c>
      <c r="X6" s="22">
        <f>IF(X7="",NA(),X7)</f>
        <v>105.1</v>
      </c>
      <c r="Y6" s="22">
        <f t="shared" ref="Y6:AG6" si="4">IF(Y7="",NA(),Y7)</f>
        <v>116.4</v>
      </c>
      <c r="Z6" s="22">
        <f t="shared" si="4"/>
        <v>121.32</v>
      </c>
      <c r="AA6" s="22">
        <f t="shared" si="4"/>
        <v>123.87</v>
      </c>
      <c r="AB6" s="22">
        <f t="shared" si="4"/>
        <v>114.6</v>
      </c>
      <c r="AC6" s="22">
        <f t="shared" si="4"/>
        <v>111.37</v>
      </c>
      <c r="AD6" s="22">
        <f t="shared" si="4"/>
        <v>109.77</v>
      </c>
      <c r="AE6" s="22">
        <f t="shared" si="4"/>
        <v>105.45</v>
      </c>
      <c r="AF6" s="22">
        <f t="shared" si="4"/>
        <v>103.82</v>
      </c>
      <c r="AG6" s="22">
        <f t="shared" si="4"/>
        <v>105.75</v>
      </c>
      <c r="AH6" s="21" t="str">
        <f>IF(AH7="","",IF(AH7="-","【-】","【"&amp;SUBSTITUTE(TEXT(AH7,"#,##0.00"),"-","△")&amp;"】"))</f>
        <v>【105.46】</v>
      </c>
      <c r="AI6" s="21">
        <f>IF(AI7="",NA(),AI7)</f>
        <v>0</v>
      </c>
      <c r="AJ6" s="21">
        <f t="shared" ref="AJ6:AR6" si="5">IF(AJ7="",NA(),AJ7)</f>
        <v>0</v>
      </c>
      <c r="AK6" s="21">
        <f t="shared" si="5"/>
        <v>0</v>
      </c>
      <c r="AL6" s="21">
        <f t="shared" si="5"/>
        <v>0</v>
      </c>
      <c r="AM6" s="21">
        <f t="shared" si="5"/>
        <v>0</v>
      </c>
      <c r="AN6" s="22">
        <f t="shared" si="5"/>
        <v>3.02</v>
      </c>
      <c r="AO6" s="22">
        <f t="shared" si="5"/>
        <v>4.96</v>
      </c>
      <c r="AP6" s="22">
        <f t="shared" si="5"/>
        <v>29.38</v>
      </c>
      <c r="AQ6" s="22">
        <f t="shared" si="5"/>
        <v>31.54</v>
      </c>
      <c r="AR6" s="22">
        <f t="shared" si="5"/>
        <v>31.15</v>
      </c>
      <c r="AS6" s="21" t="str">
        <f>IF(AS7="","",IF(AS7="-","【-】","【"&amp;SUBSTITUTE(TEXT(AS7,"#,##0.00"),"-","△")&amp;"】"))</f>
        <v>【28.96】</v>
      </c>
      <c r="AT6" s="22">
        <f>IF(AT7="",NA(),AT7)</f>
        <v>755.58</v>
      </c>
      <c r="AU6" s="22">
        <f t="shared" ref="AU6:BC6" si="6">IF(AU7="",NA(),AU7)</f>
        <v>958.01</v>
      </c>
      <c r="AV6" s="22">
        <f t="shared" si="6"/>
        <v>2063.46</v>
      </c>
      <c r="AW6" s="22">
        <f t="shared" si="6"/>
        <v>2460.92</v>
      </c>
      <c r="AX6" s="22">
        <f t="shared" si="6"/>
        <v>3040.34</v>
      </c>
      <c r="AY6" s="22">
        <f t="shared" si="6"/>
        <v>533.21</v>
      </c>
      <c r="AZ6" s="22">
        <f t="shared" si="6"/>
        <v>563.05999999999995</v>
      </c>
      <c r="BA6" s="22">
        <f t="shared" si="6"/>
        <v>413.82</v>
      </c>
      <c r="BB6" s="22">
        <f t="shared" si="6"/>
        <v>302.22000000000003</v>
      </c>
      <c r="BC6" s="22">
        <f t="shared" si="6"/>
        <v>263.45</v>
      </c>
      <c r="BD6" s="21" t="str">
        <f>IF(BD7="","",IF(BD7="-","【-】","【"&amp;SUBSTITUTE(TEXT(BD7,"#,##0.00"),"-","△")&amp;"】"))</f>
        <v>【185.62】</v>
      </c>
      <c r="BE6" s="22">
        <f>IF(BE7="",NA(),BE7)</f>
        <v>65.81</v>
      </c>
      <c r="BF6" s="22">
        <f t="shared" ref="BF6:BN6" si="7">IF(BF7="",NA(),BF7)</f>
        <v>64.989999999999995</v>
      </c>
      <c r="BG6" s="22">
        <f t="shared" si="7"/>
        <v>63.44</v>
      </c>
      <c r="BH6" s="22">
        <f t="shared" si="7"/>
        <v>56.58</v>
      </c>
      <c r="BI6" s="22">
        <f t="shared" si="7"/>
        <v>72.63</v>
      </c>
      <c r="BJ6" s="22">
        <f t="shared" si="7"/>
        <v>634.09</v>
      </c>
      <c r="BK6" s="22">
        <f t="shared" si="7"/>
        <v>651.9</v>
      </c>
      <c r="BL6" s="22">
        <f t="shared" si="7"/>
        <v>698.55</v>
      </c>
      <c r="BM6" s="22">
        <f t="shared" si="7"/>
        <v>970.36</v>
      </c>
      <c r="BN6" s="22">
        <f t="shared" si="7"/>
        <v>940.22</v>
      </c>
      <c r="BO6" s="21" t="str">
        <f>IF(BO7="","",IF(BO7="-","【-】","【"&amp;SUBSTITUTE(TEXT(BO7,"#,##0.00"),"-","△")&amp;"】"))</f>
        <v>【1,125.39】</v>
      </c>
      <c r="BP6" s="22">
        <f>IF(BP7="",NA(),BP7)</f>
        <v>91.59</v>
      </c>
      <c r="BQ6" s="22">
        <f t="shared" ref="BQ6:BY6" si="8">IF(BQ7="",NA(),BQ7)</f>
        <v>109.45</v>
      </c>
      <c r="BR6" s="22">
        <f t="shared" si="8"/>
        <v>124.72</v>
      </c>
      <c r="BS6" s="22">
        <f t="shared" si="8"/>
        <v>128.4</v>
      </c>
      <c r="BT6" s="22">
        <f t="shared" si="8"/>
        <v>117.21</v>
      </c>
      <c r="BU6" s="22">
        <f t="shared" si="8"/>
        <v>76.739999999999995</v>
      </c>
      <c r="BV6" s="22">
        <f t="shared" si="8"/>
        <v>75.28</v>
      </c>
      <c r="BW6" s="22">
        <f t="shared" si="8"/>
        <v>73.7</v>
      </c>
      <c r="BX6" s="22">
        <f t="shared" si="8"/>
        <v>64.52</v>
      </c>
      <c r="BY6" s="22">
        <f t="shared" si="8"/>
        <v>66.8</v>
      </c>
      <c r="BZ6" s="21" t="str">
        <f>IF(BZ7="","",IF(BZ7="-","【-】","【"&amp;SUBSTITUTE(TEXT(BZ7,"#,##0.00"),"-","△")&amp;"】"))</f>
        <v>【60.84】</v>
      </c>
      <c r="CA6" s="22">
        <f>IF(CA7="",NA(),CA7)</f>
        <v>316.70999999999998</v>
      </c>
      <c r="CB6" s="22">
        <f t="shared" ref="CB6:CJ6" si="9">IF(CB7="",NA(),CB7)</f>
        <v>263.97000000000003</v>
      </c>
      <c r="CC6" s="22">
        <f t="shared" si="9"/>
        <v>229.65</v>
      </c>
      <c r="CD6" s="22">
        <f t="shared" si="9"/>
        <v>221.5</v>
      </c>
      <c r="CE6" s="22">
        <f t="shared" si="9"/>
        <v>243.43</v>
      </c>
      <c r="CF6" s="22">
        <f t="shared" si="9"/>
        <v>252.45</v>
      </c>
      <c r="CG6" s="22">
        <f t="shared" si="9"/>
        <v>255.35</v>
      </c>
      <c r="CH6" s="22">
        <f t="shared" si="9"/>
        <v>261.02</v>
      </c>
      <c r="CI6" s="22">
        <f t="shared" si="9"/>
        <v>270.68</v>
      </c>
      <c r="CJ6" s="22">
        <f t="shared" si="9"/>
        <v>268.88</v>
      </c>
      <c r="CK6" s="21" t="str">
        <f>IF(CK7="","",IF(CK7="-","【-】","【"&amp;SUBSTITUTE(TEXT(CK7,"#,##0.00"),"-","△")&amp;"】"))</f>
        <v>【272.95】</v>
      </c>
      <c r="CL6" s="22">
        <f>IF(CL7="",NA(),CL7)</f>
        <v>25.15</v>
      </c>
      <c r="CM6" s="22">
        <f t="shared" ref="CM6:CU6" si="10">IF(CM7="",NA(),CM7)</f>
        <v>26.31</v>
      </c>
      <c r="CN6" s="22">
        <f t="shared" si="10"/>
        <v>24.65</v>
      </c>
      <c r="CO6" s="22">
        <f t="shared" si="10"/>
        <v>26.69</v>
      </c>
      <c r="CP6" s="22">
        <f t="shared" si="10"/>
        <v>26.34</v>
      </c>
      <c r="CQ6" s="22">
        <f t="shared" si="10"/>
        <v>47.18</v>
      </c>
      <c r="CR6" s="22">
        <f t="shared" si="10"/>
        <v>45.73</v>
      </c>
      <c r="CS6" s="22">
        <f t="shared" si="10"/>
        <v>49.01</v>
      </c>
      <c r="CT6" s="22">
        <f t="shared" si="10"/>
        <v>48.86</v>
      </c>
      <c r="CU6" s="22">
        <f t="shared" si="10"/>
        <v>49</v>
      </c>
      <c r="CV6" s="21" t="str">
        <f>IF(CV7="","",IF(CV7="-","【-】","【"&amp;SUBSTITUTE(TEXT(CV7,"#,##0.00"),"-","△")&amp;"】"))</f>
        <v>【51.15】</v>
      </c>
      <c r="CW6" s="22">
        <f>IF(CW7="",NA(),CW7)</f>
        <v>83.73</v>
      </c>
      <c r="CX6" s="22">
        <f t="shared" ref="CX6:DF6" si="11">IF(CX7="",NA(),CX7)</f>
        <v>80.17</v>
      </c>
      <c r="CY6" s="22">
        <f t="shared" si="11"/>
        <v>86.84</v>
      </c>
      <c r="CZ6" s="22">
        <f t="shared" si="11"/>
        <v>83.21</v>
      </c>
      <c r="DA6" s="22">
        <f t="shared" si="11"/>
        <v>84.46</v>
      </c>
      <c r="DB6" s="22">
        <f t="shared" si="11"/>
        <v>80.209999999999994</v>
      </c>
      <c r="DC6" s="22">
        <f t="shared" si="11"/>
        <v>80.25</v>
      </c>
      <c r="DD6" s="22">
        <f t="shared" si="11"/>
        <v>76.569999999999993</v>
      </c>
      <c r="DE6" s="22">
        <f t="shared" si="11"/>
        <v>76.48</v>
      </c>
      <c r="DF6" s="22">
        <f t="shared" si="11"/>
        <v>75.64</v>
      </c>
      <c r="DG6" s="21" t="str">
        <f>IF(DG7="","",IF(DG7="-","【-】","【"&amp;SUBSTITUTE(TEXT(DG7,"#,##0.00"),"-","△")&amp;"】"))</f>
        <v>【74.54】</v>
      </c>
      <c r="DH6" s="22">
        <f>IF(DH7="",NA(),DH7)</f>
        <v>66.14</v>
      </c>
      <c r="DI6" s="22">
        <f t="shared" ref="DI6:DQ6" si="12">IF(DI7="",NA(),DI7)</f>
        <v>67.41</v>
      </c>
      <c r="DJ6" s="22">
        <f t="shared" si="12"/>
        <v>69.709999999999994</v>
      </c>
      <c r="DK6" s="22">
        <f t="shared" si="12"/>
        <v>71.900000000000006</v>
      </c>
      <c r="DL6" s="22">
        <f t="shared" si="12"/>
        <v>73.989999999999995</v>
      </c>
      <c r="DM6" s="22">
        <f t="shared" si="12"/>
        <v>45.8</v>
      </c>
      <c r="DN6" s="22">
        <f t="shared" si="12"/>
        <v>46.28</v>
      </c>
      <c r="DO6" s="22">
        <f t="shared" si="12"/>
        <v>49.34</v>
      </c>
      <c r="DP6" s="22">
        <f t="shared" si="12"/>
        <v>39.409999999999997</v>
      </c>
      <c r="DQ6" s="22">
        <f t="shared" si="12"/>
        <v>41.18</v>
      </c>
      <c r="DR6" s="21" t="str">
        <f>IF(DR7="","",IF(DR7="-","【-】","【"&amp;SUBSTITUTE(TEXT(DR7,"#,##0.00"),"-","△")&amp;"】"))</f>
        <v>【35.99】</v>
      </c>
      <c r="DS6" s="21">
        <f>IF(DS7="",NA(),DS7)</f>
        <v>0</v>
      </c>
      <c r="DT6" s="21">
        <f t="shared" ref="DT6:EB6" si="13">IF(DT7="",NA(),DT7)</f>
        <v>0</v>
      </c>
      <c r="DU6" s="21">
        <f t="shared" si="13"/>
        <v>0</v>
      </c>
      <c r="DV6" s="21">
        <f t="shared" si="13"/>
        <v>0</v>
      </c>
      <c r="DW6" s="21">
        <f t="shared" si="13"/>
        <v>0</v>
      </c>
      <c r="DX6" s="22">
        <f t="shared" si="13"/>
        <v>20.02</v>
      </c>
      <c r="DY6" s="22">
        <f t="shared" si="13"/>
        <v>18.03</v>
      </c>
      <c r="DZ6" s="22">
        <f t="shared" si="13"/>
        <v>22.75</v>
      </c>
      <c r="EA6" s="22">
        <f t="shared" si="13"/>
        <v>20.97</v>
      </c>
      <c r="EB6" s="22">
        <f t="shared" si="13"/>
        <v>21.65</v>
      </c>
      <c r="EC6" s="21" t="str">
        <f>IF(EC7="","",IF(EC7="-","【-】","【"&amp;SUBSTITUTE(TEXT(EC7,"#,##0.00"),"-","△")&amp;"】"))</f>
        <v>【17.28】</v>
      </c>
      <c r="ED6" s="21">
        <f>IF(ED7="",NA(),ED7)</f>
        <v>0</v>
      </c>
      <c r="EE6" s="21">
        <f t="shared" ref="EE6:EM6" si="14">IF(EE7="",NA(),EE7)</f>
        <v>0</v>
      </c>
      <c r="EF6" s="21">
        <f t="shared" si="14"/>
        <v>0</v>
      </c>
      <c r="EG6" s="21">
        <f t="shared" si="14"/>
        <v>0</v>
      </c>
      <c r="EH6" s="21">
        <f t="shared" si="14"/>
        <v>0</v>
      </c>
      <c r="EI6" s="22">
        <f t="shared" si="14"/>
        <v>0.52</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15">
      <c r="A7" s="15"/>
      <c r="B7" s="24">
        <v>2021</v>
      </c>
      <c r="C7" s="24">
        <v>24066</v>
      </c>
      <c r="D7" s="24">
        <v>46</v>
      </c>
      <c r="E7" s="24">
        <v>1</v>
      </c>
      <c r="F7" s="24">
        <v>0</v>
      </c>
      <c r="G7" s="24">
        <v>5</v>
      </c>
      <c r="H7" s="24" t="s">
        <v>92</v>
      </c>
      <c r="I7" s="24" t="s">
        <v>93</v>
      </c>
      <c r="J7" s="24" t="s">
        <v>94</v>
      </c>
      <c r="K7" s="24" t="s">
        <v>95</v>
      </c>
      <c r="L7" s="24" t="s">
        <v>96</v>
      </c>
      <c r="M7" s="24" t="s">
        <v>97</v>
      </c>
      <c r="N7" s="25" t="s">
        <v>98</v>
      </c>
      <c r="O7" s="25">
        <v>93.18</v>
      </c>
      <c r="P7" s="25">
        <v>79.52</v>
      </c>
      <c r="Q7" s="25">
        <v>4944</v>
      </c>
      <c r="R7" s="25">
        <v>4319</v>
      </c>
      <c r="S7" s="25">
        <v>126.38</v>
      </c>
      <c r="T7" s="25">
        <v>34.17</v>
      </c>
      <c r="U7" s="25">
        <v>3412</v>
      </c>
      <c r="V7" s="25">
        <v>19.600000000000001</v>
      </c>
      <c r="W7" s="25">
        <v>174.08</v>
      </c>
      <c r="X7" s="25">
        <v>105.1</v>
      </c>
      <c r="Y7" s="25">
        <v>116.4</v>
      </c>
      <c r="Z7" s="25">
        <v>121.32</v>
      </c>
      <c r="AA7" s="25">
        <v>123.87</v>
      </c>
      <c r="AB7" s="25">
        <v>114.6</v>
      </c>
      <c r="AC7" s="25">
        <v>111.37</v>
      </c>
      <c r="AD7" s="25">
        <v>109.77</v>
      </c>
      <c r="AE7" s="25">
        <v>105.45</v>
      </c>
      <c r="AF7" s="25">
        <v>103.82</v>
      </c>
      <c r="AG7" s="25">
        <v>105.75</v>
      </c>
      <c r="AH7" s="25">
        <v>105.46</v>
      </c>
      <c r="AI7" s="25">
        <v>0</v>
      </c>
      <c r="AJ7" s="25">
        <v>0</v>
      </c>
      <c r="AK7" s="25">
        <v>0</v>
      </c>
      <c r="AL7" s="25">
        <v>0</v>
      </c>
      <c r="AM7" s="25">
        <v>0</v>
      </c>
      <c r="AN7" s="25">
        <v>3.02</v>
      </c>
      <c r="AO7" s="25">
        <v>4.96</v>
      </c>
      <c r="AP7" s="25">
        <v>29.38</v>
      </c>
      <c r="AQ7" s="25">
        <v>31.54</v>
      </c>
      <c r="AR7" s="25">
        <v>31.15</v>
      </c>
      <c r="AS7" s="25">
        <v>28.96</v>
      </c>
      <c r="AT7" s="25">
        <v>755.58</v>
      </c>
      <c r="AU7" s="25">
        <v>958.01</v>
      </c>
      <c r="AV7" s="25">
        <v>2063.46</v>
      </c>
      <c r="AW7" s="25">
        <v>2460.92</v>
      </c>
      <c r="AX7" s="25">
        <v>3040.34</v>
      </c>
      <c r="AY7" s="25">
        <v>533.21</v>
      </c>
      <c r="AZ7" s="25">
        <v>563.05999999999995</v>
      </c>
      <c r="BA7" s="25">
        <v>413.82</v>
      </c>
      <c r="BB7" s="25">
        <v>302.22000000000003</v>
      </c>
      <c r="BC7" s="25">
        <v>263.45</v>
      </c>
      <c r="BD7" s="25">
        <v>185.62</v>
      </c>
      <c r="BE7" s="25">
        <v>65.81</v>
      </c>
      <c r="BF7" s="25">
        <v>64.989999999999995</v>
      </c>
      <c r="BG7" s="25">
        <v>63.44</v>
      </c>
      <c r="BH7" s="25">
        <v>56.58</v>
      </c>
      <c r="BI7" s="25">
        <v>72.63</v>
      </c>
      <c r="BJ7" s="25">
        <v>634.09</v>
      </c>
      <c r="BK7" s="25">
        <v>651.9</v>
      </c>
      <c r="BL7" s="25">
        <v>698.55</v>
      </c>
      <c r="BM7" s="25">
        <v>970.36</v>
      </c>
      <c r="BN7" s="25">
        <v>940.22</v>
      </c>
      <c r="BO7" s="25">
        <v>1125.3900000000001</v>
      </c>
      <c r="BP7" s="25">
        <v>91.59</v>
      </c>
      <c r="BQ7" s="25">
        <v>109.45</v>
      </c>
      <c r="BR7" s="25">
        <v>124.72</v>
      </c>
      <c r="BS7" s="25">
        <v>128.4</v>
      </c>
      <c r="BT7" s="25">
        <v>117.21</v>
      </c>
      <c r="BU7" s="25">
        <v>76.739999999999995</v>
      </c>
      <c r="BV7" s="25">
        <v>75.28</v>
      </c>
      <c r="BW7" s="25">
        <v>73.7</v>
      </c>
      <c r="BX7" s="25">
        <v>64.52</v>
      </c>
      <c r="BY7" s="25">
        <v>66.8</v>
      </c>
      <c r="BZ7" s="25">
        <v>60.84</v>
      </c>
      <c r="CA7" s="25">
        <v>316.70999999999998</v>
      </c>
      <c r="CB7" s="25">
        <v>263.97000000000003</v>
      </c>
      <c r="CC7" s="25">
        <v>229.65</v>
      </c>
      <c r="CD7" s="25">
        <v>221.5</v>
      </c>
      <c r="CE7" s="25">
        <v>243.43</v>
      </c>
      <c r="CF7" s="25">
        <v>252.45</v>
      </c>
      <c r="CG7" s="25">
        <v>255.35</v>
      </c>
      <c r="CH7" s="25">
        <v>261.02</v>
      </c>
      <c r="CI7" s="25">
        <v>270.68</v>
      </c>
      <c r="CJ7" s="25">
        <v>268.88</v>
      </c>
      <c r="CK7" s="25">
        <v>272.95</v>
      </c>
      <c r="CL7" s="25">
        <v>25.15</v>
      </c>
      <c r="CM7" s="25">
        <v>26.31</v>
      </c>
      <c r="CN7" s="25">
        <v>24.65</v>
      </c>
      <c r="CO7" s="25">
        <v>26.69</v>
      </c>
      <c r="CP7" s="25">
        <v>26.34</v>
      </c>
      <c r="CQ7" s="25">
        <v>47.18</v>
      </c>
      <c r="CR7" s="25">
        <v>45.73</v>
      </c>
      <c r="CS7" s="25">
        <v>49.01</v>
      </c>
      <c r="CT7" s="25">
        <v>48.86</v>
      </c>
      <c r="CU7" s="25">
        <v>49</v>
      </c>
      <c r="CV7" s="25">
        <v>51.15</v>
      </c>
      <c r="CW7" s="25">
        <v>83.73</v>
      </c>
      <c r="CX7" s="25">
        <v>80.17</v>
      </c>
      <c r="CY7" s="25">
        <v>86.84</v>
      </c>
      <c r="CZ7" s="25">
        <v>83.21</v>
      </c>
      <c r="DA7" s="25">
        <v>84.46</v>
      </c>
      <c r="DB7" s="25">
        <v>80.209999999999994</v>
      </c>
      <c r="DC7" s="25">
        <v>80.25</v>
      </c>
      <c r="DD7" s="25">
        <v>76.569999999999993</v>
      </c>
      <c r="DE7" s="25">
        <v>76.48</v>
      </c>
      <c r="DF7" s="25">
        <v>75.64</v>
      </c>
      <c r="DG7" s="25">
        <v>74.540000000000006</v>
      </c>
      <c r="DH7" s="25">
        <v>66.14</v>
      </c>
      <c r="DI7" s="25">
        <v>67.41</v>
      </c>
      <c r="DJ7" s="25">
        <v>69.709999999999994</v>
      </c>
      <c r="DK7" s="25">
        <v>71.900000000000006</v>
      </c>
      <c r="DL7" s="25">
        <v>73.989999999999995</v>
      </c>
      <c r="DM7" s="25">
        <v>45.8</v>
      </c>
      <c r="DN7" s="25">
        <v>46.28</v>
      </c>
      <c r="DO7" s="25">
        <v>49.34</v>
      </c>
      <c r="DP7" s="25">
        <v>39.409999999999997</v>
      </c>
      <c r="DQ7" s="25">
        <v>41.18</v>
      </c>
      <c r="DR7" s="25">
        <v>35.99</v>
      </c>
      <c r="DS7" s="25">
        <v>0</v>
      </c>
      <c r="DT7" s="25">
        <v>0</v>
      </c>
      <c r="DU7" s="25">
        <v>0</v>
      </c>
      <c r="DV7" s="25">
        <v>0</v>
      </c>
      <c r="DW7" s="25">
        <v>0</v>
      </c>
      <c r="DX7" s="25">
        <v>20.02</v>
      </c>
      <c r="DY7" s="25">
        <v>18.03</v>
      </c>
      <c r="DZ7" s="25">
        <v>22.75</v>
      </c>
      <c r="EA7" s="25">
        <v>20.97</v>
      </c>
      <c r="EB7" s="25">
        <v>21.65</v>
      </c>
      <c r="EC7" s="25">
        <v>17.28</v>
      </c>
      <c r="ED7" s="25">
        <v>0</v>
      </c>
      <c r="EE7" s="25">
        <v>0</v>
      </c>
      <c r="EF7" s="25">
        <v>0</v>
      </c>
      <c r="EG7" s="25">
        <v>0</v>
      </c>
      <c r="EH7" s="25">
        <v>0</v>
      </c>
      <c r="EI7" s="25">
        <v>0.52</v>
      </c>
      <c r="EJ7" s="25">
        <v>0.46</v>
      </c>
      <c r="EK7" s="25">
        <v>0.43</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dcterms:created xsi:type="dcterms:W3CDTF">2022-12-01T00:52:28Z</dcterms:created>
  <dcterms:modified xsi:type="dcterms:W3CDTF">2023-01-11T02:56:43Z</dcterms:modified>
  <cp:category/>
</cp:coreProperties>
</file>