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0229\Desktop\【県市町村課125（水）〆】公営企業に係る経営比較分析表（令和３年度決算）の分析等について（依頼）\"/>
    </mc:Choice>
  </mc:AlternateContent>
  <xr:revisionPtr revIDLastSave="0" documentId="8_{CA934AA6-BE2C-41A5-9902-10E48E39680C}" xr6:coauthVersionLast="43" xr6:coauthVersionMax="43" xr10:uidLastSave="{00000000-0000-0000-0000-000000000000}"/>
  <workbookProtection workbookAlgorithmName="SHA-512" workbookHashValue="x4P0wqz1HDVOvsIZx9XODIETdbJIFpCi/txy6HKUTv9WTQi4TERFfLCyPs16TA2eQC723/Qs4rgdccB7zDpq1w==" workbookSaltValue="stZZ6C8wVZ3FhRrD+0uTeA==" workbookSpinCount="100000" lockStructure="1"/>
  <bookViews>
    <workbookView xWindow="-15" yWindow="-15" windowWidth="14400" windowHeight="156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<sst xmlns="http://schemas.openxmlformats.org/spreadsheetml/2006/main" count="237" uniqueCount="119">
  <si>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</si>
  <si>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</si>
  <si>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</si>
  <si>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</si>
  <si>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</si>
  <si>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</si>
  <si>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</si>
  <si>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</si>
  <si>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</si>
  <si>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</si>
  <si>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</si>
  <si>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</si>
  <si>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</si>
  <si>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</si>
  <si>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</si>
  <si>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</si>
  <si>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</si>
  <si>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</si>
  <si>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</si>
  <si>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</si>
  <si>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</si>
  <si>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</si>
  <si>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</si>
  <si>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</si>
  <si>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</si>
  <si>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</si>
  <si>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</si>
  <si>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</si>
  <si>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</si>
  <si>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</si>
  <si>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</si>
  <si>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</si>
  <si>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</si>
  <si>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</si>
  <si>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</si>
  <si>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</si>
  <si>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</si>
  <si>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</si>
  <si>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</si>
  <si>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</si>
  <si>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</si>
  <si>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</si>
  <si>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</si>
  <si>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</si>
  <si>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</si>
  <si>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</si>
  <si>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</si>
  <si>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</si>
  <si>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</si>
  <si>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</si>
  <si>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</si>
  <si>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</si>
  <si>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</si>
  <si>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</si>
  <si>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</si>
  <si>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</si>
  <si>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</si>
  <si>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</si>
  <si>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</si>
  <si>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</si>
  <si>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</si>
  <si>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</si>
  <si>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</si>
  <si>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</si>
  <si>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</si>
  <si>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</si>
  <si>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</si>
  <si>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</si>
  <si>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</si>
  <si>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</si>
  <si>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</si>
  <si>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</si>
  <si>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</si>
  <si>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</si>
  <si>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</si>
  <si>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</si>
  <si>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</si>
  <si>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</si>
  <si>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</si>
  <si>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</si>
  <si>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</si>
  <si>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</si>
  <si>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</si>
  <si>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</si>
  <si>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</si>
  <si>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</si>
  <si>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</si>
  <si>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</si>
  <si>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</si>
  <si>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</si>
  <si>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</si>
  <si>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</si>
  <si>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</si>
  <si>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</si>
  <si>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</si>
  <si>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</si>
  <si>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</si>
  <si>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</si>
  <si>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</si>
  <si>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</si>
  <si>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</si>
  <si>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</si>
  <si>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</si>
  <si>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</si>
  <si>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</si>
  <si>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</si>
  <si>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</si>
  <si>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</si>
  <si>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</si>
  <si>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</si>
  <si>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</si>
  <si>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</si>
  <si>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</si>
  <si>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</si>
  <si>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</si>
  <si>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</si>
  <si>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は、依然として多額の一般会計繰入金によって賄われているため良い経営状況とは言えない。昨年度に料金の改定を行い使用料収入は増額となり、これにより、経費回収率も前年度より改善されている。しかし、依然として類似団体平均値より低い状況である。
　汚水処理原価については、類似団体平均値よりも高くなっており、投資の効率化や維持管理費の削減、接続率の向上による有収水量を増加させる取組が必要である。
　水洗化率については、類似団体平均値よりも低く、整備区域における接続率が伸び悩んでいる。その要因としては、高齢世帯や低所得世帯、また空き地等といった未加入者等が考えられるが、公共用水域及び農業用水域の水質保全に直結する問題でもあるため、接続率の増加に向けた取組が重要である。</t>
    <phoneticPr fontId="4"/>
  </si>
  <si>
    <t>公共下水道は、平成14年に供用開始し、令和3年で供用開始から19年が経過していることから、下水道ストックマネジメント計画を策定し、計画的に改築更新を行う必要がある。
　処理場については、計画的に施設全体の改築更新を行い、下水道施設の持続的な機能の確保及びライフサイクルコストの低減を図る。管路施設については、標準耐用年数50年を経過しているものは無いものの、腐食の恐れのある管渠やマンホールポンプなどといった箇所については、5年に1回の割合で調査・点検を実施するなどし、最適な対策手法で延命化を図る。
　</t>
    <phoneticPr fontId="4"/>
  </si>
  <si>
    <t>公共下水道の経営健全化・効率化に向けての取組、水洗化率向上については、ホームページや広報誌等において下水道への接続を促し、その他支援事業と連携し接続率の向上に努めるとともに、使用料等の未納額解消については、徴収事務の強化を図る必要がある。
　また、採算性と公共性を考慮した事業の投資規模を最適化することで、企業債の借入額を抑えるとともに、下水道ストックマネジメント計画に基づいた改築更新や点検・調査を支援制度を活用して実施し維持管理の効率化を図って行くことなどが必要である。さらには、下水道事業を将来に渡って安定的に継続していくため、町の財政負担を少しでも軽減し経営健全化に向けた取組を行いながら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</si>
</sst>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D2-49C1-A56B-5A869764A8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8D2-49C1-A56B-5A869764A8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28.79</c:v>
                </c:pt>
                <c:pt idx="2">
                  <c:v>29.57</c:v>
                </c:pt>
                <c:pt idx="3">
                  <c:v>31.64</c:v>
                </c:pt>
                <c:pt idx="4">
                  <c:v>30.21</c:v>
                </c:pt>
              </c:numCache>
            </c:numRef>
          </c:val>
          <c:extLst>
            <c:ext xmlns:c16="http://schemas.microsoft.com/office/drawing/2014/chart" uri="{C3380CC4-5D6E-409C-BE32-E72D297353CC}">
              <c16:uniqueId val="{00000000-2F9E-4471-900B-F73EA77863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2F9E-4471-900B-F73EA77863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76.11</c:v>
                </c:pt>
                <c:pt idx="1">
                  <c:v>76.349999999999994</c:v>
                </c:pt>
                <c:pt idx="2">
                  <c:v>78.8</c:v>
                </c:pt>
                <c:pt idx="3">
                  <c:v>76.760000000000005</c:v>
                </c:pt>
                <c:pt idx="4">
                  <c:v>77.25</c:v>
                </c:pt>
              </c:numCache>
            </c:numRef>
          </c:val>
          <c:extLst>
            <c:ext xmlns:c16="http://schemas.microsoft.com/office/drawing/2014/chart" uri="{C3380CC4-5D6E-409C-BE32-E72D297353CC}">
              <c16:uniqueId val="{00000000-FE7D-45BC-A594-B5CACAA5FB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E7D-45BC-A594-B5CACAA5FB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96.46</c:v>
                </c:pt>
                <c:pt idx="1">
                  <c:v>98.94</c:v>
                </c:pt>
                <c:pt idx="2">
                  <c:v>80.92</c:v>
                </c:pt>
                <c:pt idx="3">
                  <c:v>84.39</c:v>
                </c:pt>
                <c:pt idx="4">
                  <c:v>82.6</c:v>
                </c:pt>
              </c:numCache>
            </c:numRef>
          </c:val>
          <c:extLst>
            <c:ext xmlns:c16="http://schemas.microsoft.com/office/drawing/2014/chart" uri="{C3380CC4-5D6E-409C-BE32-E72D297353CC}">
              <c16:uniqueId val="{00000000-043B-40D8-BC6E-97C0D95080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B-40D8-BC6E-97C0D95080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8-41C4-9AD3-4B642302F9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8-41C4-9AD3-4B642302F9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DC-42DC-A75B-555C576849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C-42DC-A75B-555C576849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5-4254-9028-C22CB7114D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5-4254-9028-C22CB7114D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D-4CE7-BD2E-6C3A175F46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D-4CE7-BD2E-6C3A175F46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4139.71</c:v>
                </c:pt>
                <c:pt idx="1">
                  <c:v>4033.85</c:v>
                </c:pt>
                <c:pt idx="2">
                  <c:v>3944</c:v>
                </c:pt>
                <c:pt idx="3">
                  <c:v>2744.9</c:v>
                </c:pt>
                <c:pt idx="4">
                  <c:v>2433.33</c:v>
                </c:pt>
              </c:numCache>
            </c:numRef>
          </c:val>
          <c:extLst>
            <c:ext xmlns:c16="http://schemas.microsoft.com/office/drawing/2014/chart" uri="{C3380CC4-5D6E-409C-BE32-E72D297353CC}">
              <c16:uniqueId val="{00000000-3310-4BE4-B161-68BD615C0C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310-4BE4-B161-68BD615C0C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67.12</c:v>
                </c:pt>
                <c:pt idx="1">
                  <c:v>55.97</c:v>
                </c:pt>
                <c:pt idx="2">
                  <c:v>37.590000000000003</c:v>
                </c:pt>
                <c:pt idx="3">
                  <c:v>54.83</c:v>
                </c:pt>
                <c:pt idx="4">
                  <c:v>57.09</c:v>
                </c:pt>
              </c:numCache>
            </c:numRef>
          </c:val>
          <c:extLst>
            <c:ext xmlns:c16="http://schemas.microsoft.com/office/drawing/2014/chart" uri="{C3380CC4-5D6E-409C-BE32-E72D297353CC}">
              <c16:uniqueId val="{00000000-3F12-4DF5-9C2F-75A138550E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F12-4DF5-9C2F-75A138550E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202.63</c:v>
                </c:pt>
                <c:pt idx="1">
                  <c:v>245.06</c:v>
                </c:pt>
                <c:pt idx="2">
                  <c:v>366.41</c:v>
                </c:pt>
                <c:pt idx="3">
                  <c:v>323.14</c:v>
                </c:pt>
                <c:pt idx="4">
                  <c:v>334</c:v>
                </c:pt>
              </c:numCache>
            </c:numRef>
          </c:val>
          <c:extLst>
            <c:ext xmlns:c16="http://schemas.microsoft.com/office/drawing/2014/chart" uri="{C3380CC4-5D6E-409C-BE32-E72D297353CC}">
              <c16:uniqueId val="{00000000-B080-428A-8BD5-94A0297C515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080-428A-8BD5-94A0297C515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七戸町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14911</v>
      </c>
      <c r="AM8" s="55"/>
      <c r="AN8" s="55"/>
      <c r="AO8" s="55"/>
      <c r="AP8" s="55"/>
      <c r="AQ8" s="55"/>
      <c r="AR8" s="55"/>
      <c r="AS8" s="55"/>
      <c r="AT8" s="54">
        <f>データ!T6</f>
        <v>337.23</v>
      </c>
      <c r="AU8" s="54"/>
      <c r="AV8" s="54"/>
      <c r="AW8" s="54"/>
      <c r="AX8" s="54"/>
      <c r="AY8" s="54"/>
      <c r="AZ8" s="54"/>
      <c r="BA8" s="54"/>
      <c r="BB8" s="54">
        <f>データ!U6</f>
        <v>44.22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14.02</v>
      </c>
      <c r="Q10" s="54"/>
      <c r="R10" s="54"/>
      <c r="S10" s="54"/>
      <c r="T10" s="54"/>
      <c r="U10" s="54"/>
      <c r="V10" s="54"/>
      <c r="W10" s="54">
        <f>データ!Q6</f>
        <v>103.92</v>
      </c>
      <c r="X10" s="54"/>
      <c r="Y10" s="54"/>
      <c r="Z10" s="54"/>
      <c r="AA10" s="54"/>
      <c r="AB10" s="54"/>
      <c r="AC10" s="54"/>
      <c r="AD10" s="55">
        <f>データ!R6</f>
        <v>3300</v>
      </c>
      <c r="AE10" s="55"/>
      <c r="AF10" s="55"/>
      <c r="AG10" s="55"/>
      <c r="AH10" s="55"/>
      <c r="AI10" s="55"/>
      <c r="AJ10" s="55"/>
      <c r="AK10" s="2"/>
      <c r="AL10" s="55">
        <f>データ!V6</f>
        <v>2070</v>
      </c>
      <c r="AM10" s="55"/>
      <c r="AN10" s="55"/>
      <c r="AO10" s="55"/>
      <c r="AP10" s="55"/>
      <c r="AQ10" s="55"/>
      <c r="AR10" s="55"/>
      <c r="AS10" s="55"/>
      <c r="AT10" s="54">
        <f>データ!W6</f>
        <v>1.93</v>
      </c>
      <c r="AU10" s="54"/>
      <c r="AV10" s="54"/>
      <c r="AW10" s="54"/>
      <c r="AX10" s="54"/>
      <c r="AY10" s="54"/>
      <c r="AZ10" s="54"/>
      <c r="BA10" s="54"/>
      <c r="BB10" s="54">
        <f>データ!X6</f>
        <v>1072.54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N0CKAWEVEDh+s06F6Qie8GL9PjT+2MP8bhF5GXzuLS0uoSYAGhE/OoiVh4QWrNFQsi92Dsp1GCOF13C3lCpDwg==" saltValue="EEDZ2pJ3pc0Aq1FxXJX4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24023</v>
      </c>
      <c r="D6" s="19">
        <f t="shared" si="3"/>
        <v>47</v>
      </c>
      <c r="E6" s="19">
        <f t="shared" si="3"/>
        <v>17</v>
      </c>
      <c r="F6" s="19">
        <f t="shared" si="3"/>
        <v>4</v>
      </c>
      <c r="G6" s="19">
        <f t="shared" si="3"/>
        <v>0</v>
      </c>
      <c r="H6" s="19" t="str">
        <f t="shared" si="3"/>
        <v>青森県　七戸町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14.02</v>
      </c>
      <c r="Q6" s="20">
        <f t="shared" si="3"/>
        <v>103.92</v>
      </c>
      <c r="R6" s="20">
        <f t="shared" si="3"/>
        <v>3300</v>
      </c>
      <c r="S6" s="20">
        <f t="shared" si="3"/>
        <v>14911</v>
      </c>
      <c r="T6" s="20">
        <f t="shared" si="3"/>
        <v>337.23</v>
      </c>
      <c r="U6" s="20">
        <f t="shared" si="3"/>
        <v>44.22</v>
      </c>
      <c r="V6" s="20">
        <f t="shared" si="3"/>
        <v>2070</v>
      </c>
      <c r="W6" s="20">
        <f t="shared" si="3"/>
        <v>1.93</v>
      </c>
      <c r="X6" s="20">
        <f t="shared" si="3"/>
        <v>1072.54</v>
      </c>
      <c r="Y6" s="21">
        <f>IF(Y7="",NA(),Y7)</f>
        <v>96.46</v>
      </c>
      <c r="Z6" s="21">
        <f t="shared" ref="Z6:AH6" si="4">IF(Z7="",NA(),Z7)</f>
        <v>98.94</v>
      </c>
      <c r="AA6" s="21">
        <f t="shared" si="4"/>
        <v>80.92</v>
      </c>
      <c r="AB6" s="21">
        <f t="shared" si="4"/>
        <v>84.39</v>
      </c>
      <c r="AC6" s="21">
        <f t="shared" si="4"/>
        <v>82.6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4139.71</v>
      </c>
      <c r="BG6" s="21">
        <f t="shared" ref="BG6:BO6" si="7">IF(BG7="",NA(),BG7)</f>
        <v>4033.85</v>
      </c>
      <c r="BH6" s="21">
        <f t="shared" si="7"/>
        <v>3944</v>
      </c>
      <c r="BI6" s="21">
        <f t="shared" si="7"/>
        <v>2744.9</v>
      </c>
      <c r="BJ6" s="21">
        <f t="shared" si="7"/>
        <v>2433.33</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67.12</v>
      </c>
      <c r="BR6" s="21">
        <f t="shared" ref="BR6:BZ6" si="8">IF(BR7="",NA(),BR7)</f>
        <v>55.97</v>
      </c>
      <c r="BS6" s="21">
        <f t="shared" si="8"/>
        <v>37.590000000000003</v>
      </c>
      <c r="BT6" s="21">
        <f t="shared" si="8"/>
        <v>54.83</v>
      </c>
      <c r="BU6" s="21">
        <f t="shared" si="8"/>
        <v>57.09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202.63</v>
      </c>
      <c r="CC6" s="21">
        <f t="shared" ref="CC6:CK6" si="9">IF(CC7="",NA(),CC7)</f>
        <v>245.06</v>
      </c>
      <c r="CD6" s="21">
        <f t="shared" si="9"/>
        <v>366.41</v>
      </c>
      <c r="CE6" s="21">
        <f t="shared" si="9"/>
        <v>323.14</v>
      </c>
      <c r="CF6" s="21">
        <f t="shared" si="9"/>
        <v>334</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f t="shared" ref="CN6:CV6" si="10">IF(CN7="",NA(),CN7)</f>
        <v>28.79</v>
      </c>
      <c r="CO6" s="21">
        <f t="shared" si="10"/>
        <v>29.57</v>
      </c>
      <c r="CP6" s="21">
        <f t="shared" si="10"/>
        <v>31.64</v>
      </c>
      <c r="CQ6" s="21">
        <f t="shared" si="10"/>
        <v>30.21</v>
      </c>
      <c r="CR6" s="21">
        <f t="shared" si="10"/>
        <v>43.36</v>
      </c>
      <c r="CS6" s="21">
        <f t="shared" si="10"/>
        <v>42.56</v>
      </c>
      <c r="CT6" s="21">
        <f t="shared" si="10"/>
        <v>42.47</v>
      </c>
      <c r="CU6" s="21">
        <f t="shared" si="10"/>
        <v>42.4</v>
      </c>
      <c r="CV6" s="21">
        <f t="shared" si="10"/>
        <v>42.28</v>
      </c>
      <c r="CW6" s="20" t="str">
        <f>IF(CW7="","",IF(CW7="-","【-】","【"&amp;SUBSTITUTE(TEXT(CW7,"#,##0.00"),"-","△")&amp;"】"))</f>
        <v>【42.57】</v>
      </c>
      <c r="CX6" s="21">
        <f>IF(CX7="",NA(),CX7)</f>
        <v>76.11</v>
      </c>
      <c r="CY6" s="21">
        <f t="shared" ref="CY6:DG6" si="11">IF(CY7="",NA(),CY7)</f>
        <v>76.349999999999994</v>
      </c>
      <c r="CZ6" s="21">
        <f t="shared" si="11"/>
        <v>78.8</v>
      </c>
      <c r="DA6" s="21">
        <f t="shared" si="11"/>
        <v>76.760000000000005</v>
      </c>
      <c r="DB6" s="21">
        <f t="shared" si="11"/>
        <v>77.25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24023</v>
      </c>
      <c r="D7" s="23">
        <v>47</v>
      </c>
      <c r="E7" s="23">
        <v>17</v>
      </c>
      <c r="F7" s="23">
        <v>4</v>
      </c>
      <c r="G7" s="23">
        <v>0</v>
      </c>
      <c r="H7" s="23" t="s">
        <v>97</v>
      </c>
      <c r="I7" s="23" t="s">
        <v>98</v>
      </c>
      <c r="J7" s="23" t="s">
        <v>99</v>
      </c>
      <c r="K7" s="23" t="s">
        <v>100</v>
      </c>
      <c r="L7" s="23" t="s">
        <v>101</v>
      </c>
      <c r="M7" s="23" t="s">
        <v>102</v>
      </c>
      <c r="N7" s="24" t="s">
        <v>103</v>
      </c>
      <c r="O7" s="24" t="s">
        <v>104</v>
      </c>
      <c r="P7" s="24">
        <v>14.02</v>
      </c>
      <c r="Q7" s="24">
        <v>103.92</v>
      </c>
      <c r="R7" s="24">
        <v>3300</v>
      </c>
      <c r="S7" s="24">
        <v>14911</v>
      </c>
      <c r="T7" s="24">
        <v>337.23</v>
      </c>
      <c r="U7" s="24">
        <v>44.22</v>
      </c>
      <c r="V7" s="24">
        <v>2070</v>
      </c>
      <c r="W7" s="24">
        <v>1.93</v>
      </c>
      <c r="X7" s="24">
        <v>1072.54</v>
      </c>
      <c r="Y7" s="24">
        <v>96.46</v>
      </c>
      <c r="Z7" s="24">
        <v>98.94</v>
      </c>
      <c r="AA7" s="24">
        <v>80.92</v>
      </c>
      <c r="AB7" s="24">
        <v>84.39</v>
      </c>
      <c r="AC7" s="24">
        <v>82.6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4139.71</v>
      </c>
      <c r="BG7" s="24">
        <v>4033.85</v>
      </c>
      <c r="BH7" s="24">
        <v>3944</v>
      </c>
      <c r="BI7" s="24">
        <v>2744.9</v>
      </c>
      <c r="BJ7" s="24">
        <v>2433.33</v>
      </c>
      <c r="BK7" s="24">
        <v>1243.71</v>
      </c>
      <c r="BL7" s="24">
        <v>1194.1500000000001</v>
      </c>
      <c r="BM7" s="24">
        <v>1206.79</v>
      </c>
      <c r="BN7" s="24">
        <v>1258.43</v>
      </c>
      <c r="BO7" s="24">
        <v>1163.75</v>
      </c>
      <c r="BP7" s="24">
        <v>1201.79</v>
      </c>
      <c r="BQ7" s="24">
        <v>67.12</v>
      </c>
      <c r="BR7" s="24">
        <v>55.97</v>
      </c>
      <c r="BS7" s="24">
        <v>37.590000000000003</v>
      </c>
      <c r="BT7" s="24">
        <v>54.83</v>
      </c>
      <c r="BU7" s="24">
        <v>57.09</v>
      </c>
      <c r="BV7" s="24">
        <v>74.3</v>
      </c>
      <c r="BW7" s="24">
        <v>72.260000000000005</v>
      </c>
      <c r="BX7" s="24">
        <v>71.84</v>
      </c>
      <c r="BY7" s="24">
        <v>73.36</v>
      </c>
      <c r="BZ7" s="24">
        <v>72.599999999999994</v>
      </c>
      <c r="CA7" s="24">
        <v>75.31</v>
      </c>
      <c r="CB7" s="24">
        <v>202.63</v>
      </c>
      <c r="CC7" s="24">
        <v>245.06</v>
      </c>
      <c r="CD7" s="24">
        <v>366.41</v>
      </c>
      <c r="CE7" s="24">
        <v>323.14</v>
      </c>
      <c r="CF7" s="24">
        <v>334</v>
      </c>
      <c r="CG7" s="24">
        <v>221.81</v>
      </c>
      <c r="CH7" s="24">
        <v>230.02</v>
      </c>
      <c r="CI7" s="24">
        <v>228.47</v>
      </c>
      <c r="CJ7" s="24">
        <v>224.88</v>
      </c>
      <c r="CK7" s="24">
        <v>228.64</v>
      </c>
      <c r="CL7" s="24">
        <v>216.39</v>
      </c>
      <c r="CM7" s="24" t="s">
        <v>103</v>
      </c>
      <c r="CN7" s="24">
        <v>28.79</v>
      </c>
      <c r="CO7" s="24">
        <v>29.57</v>
      </c>
      <c r="CP7" s="24">
        <v>31.64</v>
      </c>
      <c r="CQ7" s="24">
        <v>30.21</v>
      </c>
      <c r="CR7" s="24">
        <v>43.36</v>
      </c>
      <c r="CS7" s="24">
        <v>42.56</v>
      </c>
      <c r="CT7" s="24">
        <v>42.47</v>
      </c>
      <c r="CU7" s="24">
        <v>42.4</v>
      </c>
      <c r="CV7" s="24">
        <v>42.28</v>
      </c>
      <c r="CW7" s="24">
        <v>42.57</v>
      </c>
      <c r="CX7" s="24">
        <v>76.11</v>
      </c>
      <c r="CY7" s="24">
        <v>76.349999999999994</v>
      </c>
      <c r="CZ7" s="24">
        <v>78.8</v>
      </c>
      <c r="DA7" s="24">
        <v>76.760000000000005</v>
      </c>
      <c r="DB7" s="24">
        <v>77.25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　昌弘</cp:lastModifiedBy>
  <dcterms:created xsi:type="dcterms:W3CDTF">2023-01-12T23:55:50Z</dcterms:created>
  <dcterms:modified xsi:type="dcterms:W3CDTF">2023-01-17T23:43:48Z</dcterms:modified>
  <cp:category/>
</cp:coreProperties>
</file>