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0229\Desktop\【県市町村課125（水）〆】公営企業に係る経営比較分析表（令和３年度決算）の分析等について（依頼）\"/>
    </mc:Choice>
  </mc:AlternateContent>
  <xr:revisionPtr revIDLastSave="0" documentId="8_{610980C0-D640-48B2-8C7E-7802ED74E614}" xr6:coauthVersionLast="43" xr6:coauthVersionMax="43" xr10:uidLastSave="{00000000-0000-0000-0000-000000000000}"/>
  <workbookProtection workbookAlgorithmName="SHA-512" workbookHashValue="NP5E5ArZCxN2tRWKnDsfTR/pkOZW6f72siSd1YPxdkchxOaiQBkg0MH0XXWiYLdv/eOQxe+KfRTfjSJ1MdX3Yg==" workbookSaltValue="hYXDBQMdQgiNl8bxh0+5nw==" workbookSpinCount="100000" lockStructure="1"/>
  <bookViews>
    <workbookView xWindow="-15" yWindow="-15" windowWidth="14400" windowHeight="156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<sst xmlns="http://schemas.openxmlformats.org/spreadsheetml/2006/main" count="236" uniqueCount="121">
  <si>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</si>
  <si>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</si>
  <si>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</si>
  <si>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</si>
  <si>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</si>
  <si>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</si>
  <si>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</si>
  <si>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</si>
  <si>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</si>
  <si>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</si>
  <si>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</si>
  <si>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</si>
  <si>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</si>
  <si>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</si>
  <si>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</si>
  <si>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</si>
  <si>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</si>
  <si>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</si>
  <si>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</si>
  <si>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</si>
  <si>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</si>
  <si>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</si>
  <si>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</si>
  <si>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</si>
  <si>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</si>
  <si>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</si>
  <si>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</si>
  <si>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</si>
  <si>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</si>
  <si>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</si>
  <si>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</si>
  <si>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</si>
  <si>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</si>
  <si>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</si>
  <si>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</si>
  <si>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</si>
  <si>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</si>
  <si>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</si>
  <si>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</si>
  <si>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</si>
  <si>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</si>
  <si>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</si>
  <si>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</si>
  <si>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</si>
  <si>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</si>
  <si>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</si>
  <si>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</si>
  <si>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</si>
  <si>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</si>
  <si>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</si>
  <si>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</si>
  <si>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</si>
  <si>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</si>
  <si>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</si>
  <si>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</si>
  <si>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</si>
  <si>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</si>
  <si>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</si>
  <si>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</si>
  <si>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</si>
  <si>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</si>
  <si>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</si>
  <si>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</si>
  <si>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</si>
  <si>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</si>
  <si>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</si>
  <si>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</si>
  <si>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</si>
  <si>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</si>
  <si>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</si>
  <si>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</si>
  <si>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</si>
  <si>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</si>
  <si>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</si>
  <si>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</si>
  <si>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</si>
  <si>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</si>
  <si>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</si>
  <si>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</si>
  <si>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</si>
  <si>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</si>
  <si>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</si>
  <si>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</si>
  <si>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</si>
  <si>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</si>
  <si>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</si>
  <si>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</si>
  <si>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</si>
  <si>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</si>
  <si>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</si>
  <si>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</si>
  <si>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</si>
  <si>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</si>
  <si>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</si>
  <si>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</si>
  <si>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</si>
  <si>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</si>
  <si>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</si>
  <si>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七戸町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</si>
  <si>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</si>
  <si>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</si>
  <si>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</si>
  <si>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</si>
  <si>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</si>
  <si>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</si>
  <si>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</si>
  <si>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</si>
  <si>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</si>
  <si>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</si>
  <si>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</si>
  <si>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</si>
  <si>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</si>
  <si>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</si>
  <si>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</si>
  <si>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</si>
  <si>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</si>
  <si>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</si>
  <si>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</si>
  <si>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営は、依然として多額の一般会計繰入金によって賄われているため良い経営状況とは言えない。昨年度に料金の改定を行い使用料収入は増額となり、これにより、経費回収率も前年度より改善されている。しかし、依然として類似団体平均値より低い状況である。
　汚水処理原価については、類似団体平均値よりも高くなっており、投資の効率化や維持管理費の削減、接続率の向上による有収水量を増加させる取組が必要である。
　水洗化率については、類似団体平均値よりも低く、整備区域における接続率が伸び悩んでいる。その要因としては、高齢世帯や低所得世帯、また空き地等といった未加入者等が考えられるが、公共用水域及び農業用水域の水質保全に直結する問題でもあるため、接続率の増加に向けた取組が重要である。</t>
    <rPh sb="44" eb="47">
      <t>サクネンド</t>
    </rPh>
    <rPh sb="54" eb="55">
      <t>オコナ</t>
    </rPh>
    <phoneticPr fontId="4"/>
  </si>
  <si>
    <t>公共下水道は、平成14年に供用開始し、令和3年で供用開始から19年が経過していることから、下水道ストックマネジメント計画を策定し、計画的に改築更新を行う必要がある。
　処理場については、計画的に施設全体の改築更新を行い、下水道施設の持続的な機能の確保及びライフサイクルコストの低減を図る。管路施設については、標準耐用年数50年を経過しているものは無いものの、腐食の恐れのある管渠やマンホールポンプなどといった箇所については、5年に1回の割合で調査・点検を実施するなどし、最適な対策手法で延命化を図る。</t>
    <phoneticPr fontId="4"/>
  </si>
  <si>
    <t>公共下水道の経営健全化・効率化に向けての取組、水洗化率向上については、ホームページや広報誌等において下水道への接続を促し、その他支援事業と連携し接続率の向上に努めるとともに、使用料等の未納額解消については、徴収事務の強化を図る必要がある。
　また、採算性と公共性を考慮した事業の投資規模を最適化することで、企業債の借入額を抑えるとともに、下水道ストックマネジメント計画に基づいた改築更新や点検・調査を支援制度を活用して実施し維持管理の効率化を図って行くことなどが必要である。さらには、下水道事業を将来に渡って安定的に継続していくため、町の財政負担を少しでも軽減し経営健全化に向けた取組を行いながら経営改善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</si>
</sst>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3E-4FF6-B920-1A13DA3A6F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8F3E-4FF6-B920-1A13DA3A6F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46.91</c:v>
                </c:pt>
                <c:pt idx="1">
                  <c:v>48.55</c:v>
                </c:pt>
                <c:pt idx="2">
                  <c:v>49.45</c:v>
                </c:pt>
                <c:pt idx="3">
                  <c:v>52.73</c:v>
                </c:pt>
                <c:pt idx="4">
                  <c:v>52.55</c:v>
                </c:pt>
              </c:numCache>
            </c:numRef>
          </c:val>
          <c:extLst>
            <c:ext xmlns:c16="http://schemas.microsoft.com/office/drawing/2014/chart" uri="{C3380CC4-5D6E-409C-BE32-E72D297353CC}">
              <c16:uniqueId val="{00000000-DAA4-453A-BAFA-67CF2265C1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DAA4-453A-BAFA-67CF2265C1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62.59</c:v>
                </c:pt>
                <c:pt idx="1">
                  <c:v>63.01</c:v>
                </c:pt>
                <c:pt idx="2">
                  <c:v>65.040000000000006</c:v>
                </c:pt>
                <c:pt idx="3">
                  <c:v>66.67</c:v>
                </c:pt>
                <c:pt idx="4">
                  <c:v>67</c:v>
                </c:pt>
              </c:numCache>
            </c:numRef>
          </c:val>
          <c:extLst>
            <c:ext xmlns:c16="http://schemas.microsoft.com/office/drawing/2014/chart" uri="{C3380CC4-5D6E-409C-BE32-E72D297353CC}">
              <c16:uniqueId val="{00000000-A157-40EC-ADC9-C79E02C99B7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A157-40EC-ADC9-C79E02C99B7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99.2</c:v>
                </c:pt>
                <c:pt idx="1">
                  <c:v>97.6</c:v>
                </c:pt>
                <c:pt idx="2">
                  <c:v>75.58</c:v>
                </c:pt>
                <c:pt idx="3">
                  <c:v>82.76</c:v>
                </c:pt>
                <c:pt idx="4">
                  <c:v>83.72</c:v>
                </c:pt>
              </c:numCache>
            </c:numRef>
          </c:val>
          <c:extLst>
            <c:ext xmlns:c16="http://schemas.microsoft.com/office/drawing/2014/chart" uri="{C3380CC4-5D6E-409C-BE32-E72D297353CC}">
              <c16:uniqueId val="{00000000-2EBF-4B7F-A41B-160A06B9F9D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F-4B7F-A41B-160A06B9F9D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0-4AE5-83C3-AC46D28D1C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0-4AE5-83C3-AC46D28D1C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7D-4B0D-B995-650B63C75F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7D-4B0D-B995-650B63C75F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44-42D1-A26F-235C7C1750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44-42D1-A26F-235C7C1750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DB-42CB-B179-45BA7A6990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DB-42CB-B179-45BA7A6990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4003.58</c:v>
                </c:pt>
                <c:pt idx="1">
                  <c:v>3668.29</c:v>
                </c:pt>
                <c:pt idx="2">
                  <c:v>3402.48</c:v>
                </c:pt>
                <c:pt idx="3">
                  <c:v>2455.8000000000002</c:v>
                </c:pt>
                <c:pt idx="4">
                  <c:v>2388.12</c:v>
                </c:pt>
              </c:numCache>
            </c:numRef>
          </c:val>
          <c:extLst>
            <c:ext xmlns:c16="http://schemas.microsoft.com/office/drawing/2014/chart" uri="{C3380CC4-5D6E-409C-BE32-E72D297353CC}">
              <c16:uniqueId val="{00000000-46F8-4D8A-9DFC-CC062ABB1B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46F8-4D8A-9DFC-CC062ABB1B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58.42</c:v>
                </c:pt>
                <c:pt idx="1">
                  <c:v>65.61</c:v>
                </c:pt>
                <c:pt idx="2">
                  <c:v>40.06</c:v>
                </c:pt>
                <c:pt idx="3">
                  <c:v>58.83</c:v>
                </c:pt>
                <c:pt idx="4">
                  <c:v>63.18</c:v>
                </c:pt>
              </c:numCache>
            </c:numRef>
          </c:val>
          <c:extLst>
            <c:ext xmlns:c16="http://schemas.microsoft.com/office/drawing/2014/chart" uri="{C3380CC4-5D6E-409C-BE32-E72D297353CC}">
              <c16:uniqueId val="{00000000-E923-40F4-BE98-760C53D9ADD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E923-40F4-BE98-760C53D9ADD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237.85</c:v>
                </c:pt>
                <c:pt idx="1">
                  <c:v>210.08</c:v>
                </c:pt>
                <c:pt idx="2">
                  <c:v>346.57</c:v>
                </c:pt>
                <c:pt idx="3">
                  <c:v>302.55</c:v>
                </c:pt>
                <c:pt idx="4">
                  <c:v>280.77</c:v>
                </c:pt>
              </c:numCache>
            </c:numRef>
          </c:val>
          <c:extLst>
            <c:ext xmlns:c16="http://schemas.microsoft.com/office/drawing/2014/chart" uri="{C3380CC4-5D6E-409C-BE32-E72D297353CC}">
              <c16:uniqueId val="{00000000-0E61-4694-A850-C129CF4740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0E61-4694-A850-C129CF4740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T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七戸町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14911</v>
      </c>
      <c r="AM8" s="55"/>
      <c r="AN8" s="55"/>
      <c r="AO8" s="55"/>
      <c r="AP8" s="55"/>
      <c r="AQ8" s="55"/>
      <c r="AR8" s="55"/>
      <c r="AS8" s="55"/>
      <c r="AT8" s="54">
        <f>データ!T6</f>
        <v>337.23</v>
      </c>
      <c r="AU8" s="54"/>
      <c r="AV8" s="54"/>
      <c r="AW8" s="54"/>
      <c r="AX8" s="54"/>
      <c r="AY8" s="54"/>
      <c r="AZ8" s="54"/>
      <c r="BA8" s="54"/>
      <c r="BB8" s="54">
        <f>データ!U6</f>
        <v>44.22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20.170000000000002</v>
      </c>
      <c r="Q10" s="54"/>
      <c r="R10" s="54"/>
      <c r="S10" s="54"/>
      <c r="T10" s="54"/>
      <c r="U10" s="54"/>
      <c r="V10" s="54"/>
      <c r="W10" s="54">
        <f>データ!Q6</f>
        <v>103.84</v>
      </c>
      <c r="X10" s="54"/>
      <c r="Y10" s="54"/>
      <c r="Z10" s="54"/>
      <c r="AA10" s="54"/>
      <c r="AB10" s="54"/>
      <c r="AC10" s="54"/>
      <c r="AD10" s="55">
        <f>データ!R6</f>
        <v>3300</v>
      </c>
      <c r="AE10" s="55"/>
      <c r="AF10" s="55"/>
      <c r="AG10" s="55"/>
      <c r="AH10" s="55"/>
      <c r="AI10" s="55"/>
      <c r="AJ10" s="55"/>
      <c r="AK10" s="2"/>
      <c r="AL10" s="55">
        <f>データ!V6</f>
        <v>2979</v>
      </c>
      <c r="AM10" s="55"/>
      <c r="AN10" s="55"/>
      <c r="AO10" s="55"/>
      <c r="AP10" s="55"/>
      <c r="AQ10" s="55"/>
      <c r="AR10" s="55"/>
      <c r="AS10" s="55"/>
      <c r="AT10" s="54">
        <f>データ!W6</f>
        <v>1.87</v>
      </c>
      <c r="AU10" s="54"/>
      <c r="AV10" s="54"/>
      <c r="AW10" s="54"/>
      <c r="AX10" s="54"/>
      <c r="AY10" s="54"/>
      <c r="AZ10" s="54"/>
      <c r="BA10" s="54"/>
      <c r="BB10" s="54">
        <f>データ!X6</f>
        <v>1593.05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IhbWXklAhZLADZOkBA9tg1S1Tv3lkEfw3MmTY6DfT1p3cri82I1SI5UQwCHPORqRXoQaYhk5YwXTQ1ls4lfj4w==" saltValue="mpINlKGnN363XqiKLEwT3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24023</v>
      </c>
      <c r="D6" s="19">
        <f t="shared" si="3"/>
        <v>47</v>
      </c>
      <c r="E6" s="19">
        <f t="shared" si="3"/>
        <v>17</v>
      </c>
      <c r="F6" s="19">
        <f t="shared" si="3"/>
        <v>1</v>
      </c>
      <c r="G6" s="19">
        <f t="shared" si="3"/>
        <v>0</v>
      </c>
      <c r="H6" s="19" t="str">
        <f t="shared" si="3"/>
        <v>青森県　七戸町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20.170000000000002</v>
      </c>
      <c r="Q6" s="20">
        <f t="shared" si="3"/>
        <v>103.84</v>
      </c>
      <c r="R6" s="20">
        <f t="shared" si="3"/>
        <v>3300</v>
      </c>
      <c r="S6" s="20">
        <f t="shared" si="3"/>
        <v>14911</v>
      </c>
      <c r="T6" s="20">
        <f t="shared" si="3"/>
        <v>337.23</v>
      </c>
      <c r="U6" s="20">
        <f t="shared" si="3"/>
        <v>44.22</v>
      </c>
      <c r="V6" s="20">
        <f t="shared" si="3"/>
        <v>2979</v>
      </c>
      <c r="W6" s="20">
        <f t="shared" si="3"/>
        <v>1.87</v>
      </c>
      <c r="X6" s="20">
        <f t="shared" si="3"/>
        <v>1593.05</v>
      </c>
      <c r="Y6" s="21">
        <f>IF(Y7="",NA(),Y7)</f>
        <v>99.2</v>
      </c>
      <c r="Z6" s="21">
        <f t="shared" ref="Z6:AH6" si="4">IF(Z7="",NA(),Z7)</f>
        <v>97.6</v>
      </c>
      <c r="AA6" s="21">
        <f t="shared" si="4"/>
        <v>75.58</v>
      </c>
      <c r="AB6" s="21">
        <f t="shared" si="4"/>
        <v>82.76</v>
      </c>
      <c r="AC6" s="21">
        <f t="shared" si="4"/>
        <v>83.72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4003.58</v>
      </c>
      <c r="BG6" s="21">
        <f t="shared" ref="BG6:BO6" si="7">IF(BG7="",NA(),BG7)</f>
        <v>3668.29</v>
      </c>
      <c r="BH6" s="21">
        <f t="shared" si="7"/>
        <v>3402.48</v>
      </c>
      <c r="BI6" s="21">
        <f t="shared" si="7"/>
        <v>2455.8000000000002</v>
      </c>
      <c r="BJ6" s="21">
        <f t="shared" si="7"/>
        <v>2388.12</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58.42</v>
      </c>
      <c r="BR6" s="21">
        <f t="shared" ref="BR6:BZ6" si="8">IF(BR7="",NA(),BR7)</f>
        <v>65.61</v>
      </c>
      <c r="BS6" s="21">
        <f t="shared" si="8"/>
        <v>40.06</v>
      </c>
      <c r="BT6" s="21">
        <f t="shared" si="8"/>
        <v>58.83</v>
      </c>
      <c r="BU6" s="21">
        <f t="shared" si="8"/>
        <v>63.18</v>
      </c>
      <c r="BV6" s="21">
        <f t="shared" si="8"/>
        <v>80.58</v>
      </c>
      <c r="BW6" s="21">
        <f t="shared" si="8"/>
        <v>78.92</v>
      </c>
      <c r="BX6" s="21">
        <f t="shared" si="8"/>
        <v>74.17</v>
      </c>
      <c r="BY6" s="21">
        <f t="shared" si="8"/>
        <v>79.77</v>
      </c>
      <c r="BZ6" s="21">
        <f t="shared" si="8"/>
        <v>79.63</v>
      </c>
      <c r="CA6" s="20" t="str">
        <f>IF(CA7="","",IF(CA7="-","【-】","【"&amp;SUBSTITUTE(TEXT(CA7,"#,##0.00"),"-","△")&amp;"】"))</f>
        <v>【99.73】</v>
      </c>
      <c r="CB6" s="21">
        <f>IF(CB7="",NA(),CB7)</f>
        <v>237.85</v>
      </c>
      <c r="CC6" s="21">
        <f t="shared" ref="CC6:CK6" si="9">IF(CC7="",NA(),CC7)</f>
        <v>210.08</v>
      </c>
      <c r="CD6" s="21">
        <f t="shared" si="9"/>
        <v>346.57</v>
      </c>
      <c r="CE6" s="21">
        <f t="shared" si="9"/>
        <v>302.55</v>
      </c>
      <c r="CF6" s="21">
        <f t="shared" si="9"/>
        <v>280.77</v>
      </c>
      <c r="CG6" s="21">
        <f t="shared" si="9"/>
        <v>216.21</v>
      </c>
      <c r="CH6" s="21">
        <f t="shared" si="9"/>
        <v>220.31</v>
      </c>
      <c r="CI6" s="21">
        <f t="shared" si="9"/>
        <v>230.95</v>
      </c>
      <c r="CJ6" s="21">
        <f t="shared" si="9"/>
        <v>214.56</v>
      </c>
      <c r="CK6" s="21">
        <f t="shared" si="9"/>
        <v>213.66</v>
      </c>
      <c r="CL6" s="20" t="str">
        <f>IF(CL7="","",IF(CL7="-","【-】","【"&amp;SUBSTITUTE(TEXT(CL7,"#,##0.00"),"-","△")&amp;"】"))</f>
        <v>【134.98】</v>
      </c>
      <c r="CM6" s="21">
        <f>IF(CM7="",NA(),CM7)</f>
        <v>46.91</v>
      </c>
      <c r="CN6" s="21">
        <f t="shared" ref="CN6:CV6" si="10">IF(CN7="",NA(),CN7)</f>
        <v>48.55</v>
      </c>
      <c r="CO6" s="21">
        <f t="shared" si="10"/>
        <v>49.45</v>
      </c>
      <c r="CP6" s="21">
        <f t="shared" si="10"/>
        <v>52.73</v>
      </c>
      <c r="CQ6" s="21">
        <f t="shared" si="10"/>
        <v>52.55</v>
      </c>
      <c r="CR6" s="21">
        <f t="shared" si="10"/>
        <v>50.24</v>
      </c>
      <c r="CS6" s="21">
        <f t="shared" si="10"/>
        <v>49.68</v>
      </c>
      <c r="CT6" s="21">
        <f t="shared" si="10"/>
        <v>49.27</v>
      </c>
      <c r="CU6" s="21">
        <f t="shared" si="10"/>
        <v>49.47</v>
      </c>
      <c r="CV6" s="21">
        <f t="shared" si="10"/>
        <v>48.19</v>
      </c>
      <c r="CW6" s="20" t="str">
        <f>IF(CW7="","",IF(CW7="-","【-】","【"&amp;SUBSTITUTE(TEXT(CW7,"#,##0.00"),"-","△")&amp;"】"))</f>
        <v>【59.99】</v>
      </c>
      <c r="CX6" s="21">
        <f>IF(CX7="",NA(),CX7)</f>
        <v>62.59</v>
      </c>
      <c r="CY6" s="21">
        <f t="shared" ref="CY6:DG6" si="11">IF(CY7="",NA(),CY7)</f>
        <v>63.01</v>
      </c>
      <c r="CZ6" s="21">
        <f t="shared" si="11"/>
        <v>65.040000000000006</v>
      </c>
      <c r="DA6" s="21">
        <f t="shared" si="11"/>
        <v>66.67</v>
      </c>
      <c r="DB6" s="21">
        <f t="shared" si="11"/>
        <v>67</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15">
      <c r="A7" s="14"/>
      <c r="B7" s="23">
        <v>2021</v>
      </c>
      <c r="C7" s="23">
        <v>24023</v>
      </c>
      <c r="D7" s="23">
        <v>47</v>
      </c>
      <c r="E7" s="23">
        <v>17</v>
      </c>
      <c r="F7" s="23">
        <v>1</v>
      </c>
      <c r="G7" s="23">
        <v>0</v>
      </c>
      <c r="H7" s="23" t="s">
        <v>98</v>
      </c>
      <c r="I7" s="23" t="s">
        <v>99</v>
      </c>
      <c r="J7" s="23" t="s">
        <v>100</v>
      </c>
      <c r="K7" s="23" t="s">
        <v>101</v>
      </c>
      <c r="L7" s="23" t="s">
        <v>102</v>
      </c>
      <c r="M7" s="23" t="s">
        <v>103</v>
      </c>
      <c r="N7" s="24" t="s">
        <v>104</v>
      </c>
      <c r="O7" s="24" t="s">
        <v>105</v>
      </c>
      <c r="P7" s="24">
        <v>20.170000000000002</v>
      </c>
      <c r="Q7" s="24">
        <v>103.84</v>
      </c>
      <c r="R7" s="24">
        <v>3300</v>
      </c>
      <c r="S7" s="24">
        <v>14911</v>
      </c>
      <c r="T7" s="24">
        <v>337.23</v>
      </c>
      <c r="U7" s="24">
        <v>44.22</v>
      </c>
      <c r="V7" s="24">
        <v>2979</v>
      </c>
      <c r="W7" s="24">
        <v>1.87</v>
      </c>
      <c r="X7" s="24">
        <v>1593.05</v>
      </c>
      <c r="Y7" s="24">
        <v>99.2</v>
      </c>
      <c r="Z7" s="24">
        <v>97.6</v>
      </c>
      <c r="AA7" s="24">
        <v>75.58</v>
      </c>
      <c r="AB7" s="24">
        <v>82.76</v>
      </c>
      <c r="AC7" s="24">
        <v>83.72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4003.58</v>
      </c>
      <c r="BG7" s="24">
        <v>3668.29</v>
      </c>
      <c r="BH7" s="24">
        <v>3402.48</v>
      </c>
      <c r="BI7" s="24">
        <v>2455.8000000000002</v>
      </c>
      <c r="BJ7" s="24">
        <v>2388.12</v>
      </c>
      <c r="BK7" s="24">
        <v>1124.26</v>
      </c>
      <c r="BL7" s="24">
        <v>1048.23</v>
      </c>
      <c r="BM7" s="24">
        <v>1130.42</v>
      </c>
      <c r="BN7" s="24">
        <v>1245.0999999999999</v>
      </c>
      <c r="BO7" s="24">
        <v>1108.8</v>
      </c>
      <c r="BP7" s="24">
        <v>669.11</v>
      </c>
      <c r="BQ7" s="24">
        <v>58.42</v>
      </c>
      <c r="BR7" s="24">
        <v>65.61</v>
      </c>
      <c r="BS7" s="24">
        <v>40.06</v>
      </c>
      <c r="BT7" s="24">
        <v>58.83</v>
      </c>
      <c r="BU7" s="24">
        <v>63.18</v>
      </c>
      <c r="BV7" s="24">
        <v>80.58</v>
      </c>
      <c r="BW7" s="24">
        <v>78.92</v>
      </c>
      <c r="BX7" s="24">
        <v>74.17</v>
      </c>
      <c r="BY7" s="24">
        <v>79.77</v>
      </c>
      <c r="BZ7" s="24">
        <v>79.63</v>
      </c>
      <c r="CA7" s="24">
        <v>99.73</v>
      </c>
      <c r="CB7" s="24">
        <v>237.85</v>
      </c>
      <c r="CC7" s="24">
        <v>210.08</v>
      </c>
      <c r="CD7" s="24">
        <v>346.57</v>
      </c>
      <c r="CE7" s="24">
        <v>302.55</v>
      </c>
      <c r="CF7" s="24">
        <v>280.77</v>
      </c>
      <c r="CG7" s="24">
        <v>216.21</v>
      </c>
      <c r="CH7" s="24">
        <v>220.31</v>
      </c>
      <c r="CI7" s="24">
        <v>230.95</v>
      </c>
      <c r="CJ7" s="24">
        <v>214.56</v>
      </c>
      <c r="CK7" s="24">
        <v>213.66</v>
      </c>
      <c r="CL7" s="24">
        <v>134.97999999999999</v>
      </c>
      <c r="CM7" s="24">
        <v>46.91</v>
      </c>
      <c r="CN7" s="24">
        <v>48.55</v>
      </c>
      <c r="CO7" s="24">
        <v>49.45</v>
      </c>
      <c r="CP7" s="24">
        <v>52.73</v>
      </c>
      <c r="CQ7" s="24">
        <v>52.55</v>
      </c>
      <c r="CR7" s="24">
        <v>50.24</v>
      </c>
      <c r="CS7" s="24">
        <v>49.68</v>
      </c>
      <c r="CT7" s="24">
        <v>49.27</v>
      </c>
      <c r="CU7" s="24">
        <v>49.47</v>
      </c>
      <c r="CV7" s="24">
        <v>48.19</v>
      </c>
      <c r="CW7" s="24">
        <v>59.99</v>
      </c>
      <c r="CX7" s="24">
        <v>62.59</v>
      </c>
      <c r="CY7" s="24">
        <v>63.01</v>
      </c>
      <c r="CZ7" s="24">
        <v>65.040000000000006</v>
      </c>
      <c r="DA7" s="24">
        <v>66.67</v>
      </c>
      <c r="DB7" s="24">
        <v>67</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田栗　昌弘</cp:lastModifiedBy>
  <dcterms:created xsi:type="dcterms:W3CDTF">2023-01-12T23:51:59Z</dcterms:created>
  <dcterms:modified xsi:type="dcterms:W3CDTF">2023-01-17T23:42:47Z</dcterms:modified>
  <cp:category/>
</cp:coreProperties>
</file>