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9T140\Desktop\"/>
    </mc:Choice>
  </mc:AlternateContent>
  <workbookProtection workbookAlgorithmName="SHA-512" workbookHashValue="cLJF24MAE9D7aJzBpwf2g0gnNpClq2qV7VOy/nwHD4Svg4GAno07ejZdmdyIcCGpJ+jWGrCJ0u/rQ/RpXMkZxQ==" workbookSaltValue="UonmvedAghHupIObZ57y1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<sst xmlns="http://schemas.openxmlformats.org/spreadsheetml/2006/main" count="236" uniqueCount="119">
  <si>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</si>
  <si>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</si>
  <si>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</si>
  <si>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</si>
  <si>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</si>
  <si>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</si>
  <si>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</si>
  <si>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</si>
  <si>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</si>
  <si>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</si>
  <si>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</si>
  <si>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</si>
  <si>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</si>
  <si>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</si>
  <si>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</si>
  <si>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</si>
  <si>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</si>
  <si>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</si>
  <si>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</si>
  <si>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</si>
  <si>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</si>
  <si>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</si>
  <si>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</si>
  <si>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</si>
  <si>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</si>
  <si>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</si>
  <si>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</si>
  <si>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</si>
  <si>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</si>
  <si>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</si>
  <si>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</si>
  <si>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</si>
  <si>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</si>
  <si>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</si>
  <si>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</si>
  <si>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</si>
  <si>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</si>
  <si>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</si>
  <si>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</si>
  <si>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</si>
  <si>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</si>
  <si>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</si>
  <si>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</si>
  <si>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</si>
  <si>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</si>
  <si>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</si>
  <si>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</si>
  <si>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</si>
  <si>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</si>
  <si>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</si>
  <si>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</si>
  <si>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</si>
  <si>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</si>
  <si>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</si>
  <si>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</si>
  <si>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</si>
  <si>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</si>
  <si>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</si>
  <si>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</si>
  <si>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</si>
  <si>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</si>
  <si>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</si>
  <si>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</si>
  <si>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</si>
  <si>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</si>
  <si>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</si>
  <si>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</si>
  <si>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</si>
  <si>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</si>
  <si>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</si>
  <si>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</si>
  <si>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</si>
  <si>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</si>
  <si>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</si>
  <si>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</si>
  <si>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</si>
  <si>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</si>
  <si>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</si>
  <si>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</si>
  <si>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</si>
  <si>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</si>
  <si>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</si>
  <si>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</si>
  <si>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</si>
  <si>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</si>
  <si>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</si>
  <si>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</si>
  <si>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</si>
  <si>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</si>
  <si>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</si>
  <si>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</si>
  <si>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</si>
  <si>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</si>
  <si>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</si>
  <si>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</si>
  <si>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</si>
  <si>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</si>
  <si>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</si>
  <si>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</si>
  <si>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</si>
  <si>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</si>
  <si>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</si>
  <si>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</si>
  <si>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</si>
  <si>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</si>
  <si>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</si>
  <si>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</si>
  <si>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</si>
  <si>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</si>
  <si>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</si>
  <si>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</si>
  <si>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</si>
  <si>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</si>
  <si>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</si>
  <si>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</si>
  <si>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</si>
  <si>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　管渠改善は0％で直ちに修復すべき老朽箇所はありません。
処理施設については、機能保全計画策定に基づく更新投資が必要となります。</t>
    <rPh sb="2" eb="3">
      <t>カン</t>
    </rPh>
    <rPh sb="3" eb="4">
      <t>キョ</t>
    </rPh>
    <rPh sb="4" eb="6">
      <t>カイゼン</t>
    </rPh>
    <rPh sb="10" eb="11">
      <t>タダ</t>
    </rPh>
    <rPh sb="13" eb="15">
      <t>シュウフク</t>
    </rPh>
    <rPh sb="18" eb="20">
      <t>ロウキュウ</t>
    </rPh>
    <rPh sb="20" eb="22">
      <t>カショ</t>
    </rPh>
    <rPh sb="31" eb="33">
      <t>ショリ</t>
    </rPh>
    <rPh sb="33" eb="35">
      <t>シセツ</t>
    </rPh>
    <rPh sb="41" eb="43">
      <t>キノウ</t>
    </rPh>
    <rPh sb="43" eb="45">
      <t>ホゼン</t>
    </rPh>
    <rPh sb="45" eb="47">
      <t>ケイカク</t>
    </rPh>
    <rPh sb="47" eb="49">
      <t>サクテイ</t>
    </rPh>
    <rPh sb="50" eb="51">
      <t>モト</t>
    </rPh>
    <rPh sb="53" eb="55">
      <t>コウシン</t>
    </rPh>
    <rPh sb="55" eb="57">
      <t>トウシ</t>
    </rPh>
    <rPh sb="58" eb="60">
      <t>ヒツヨウ</t>
    </rPh>
    <phoneticPr fontId="4"/>
  </si>
  <si>
    <t>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も町当局と財政部局と財政状況を踏まえ機能保全計画に基づき補助事業を活用した長寿命化を図るか、近隣施設の統廃合、又はダウンサイジングについて検討が必要です。
　また、経営健全化を図るため、下水道事業の公営企業法適用の移行に向けた取組を進めていきます。</t>
    <rPh sb="1" eb="3">
      <t>シセツ</t>
    </rPh>
    <rPh sb="3" eb="5">
      <t>イジ</t>
    </rPh>
    <rPh sb="5" eb="7">
      <t>カンリ</t>
    </rPh>
    <rPh sb="7" eb="8">
      <t>ヒ</t>
    </rPh>
    <rPh sb="9" eb="12">
      <t>ショウカンキン</t>
    </rPh>
    <rPh sb="13" eb="14">
      <t>タイ</t>
    </rPh>
    <rPh sb="16" eb="18">
      <t>エイギョウ</t>
    </rPh>
    <rPh sb="18" eb="20">
      <t>シュウエキ</t>
    </rPh>
    <rPh sb="21" eb="24">
      <t>シヨウリョウ</t>
    </rPh>
    <rPh sb="24" eb="26">
      <t>シュウニュウ</t>
    </rPh>
    <rPh sb="28" eb="30">
      <t>フソク</t>
    </rPh>
    <rPh sb="31" eb="32">
      <t>ショウ</t>
    </rPh>
    <rPh sb="37" eb="39">
      <t>イッパン</t>
    </rPh>
    <rPh sb="39" eb="41">
      <t>カイケイ</t>
    </rPh>
    <rPh sb="42" eb="45">
      <t>キジュンガイ</t>
    </rPh>
    <rPh sb="45" eb="48">
      <t>クリイレキン</t>
    </rPh>
    <rPh sb="51" eb="54">
      <t>タカイケイ</t>
    </rPh>
    <rPh sb="56" eb="58">
      <t>エイギョウ</t>
    </rPh>
    <rPh sb="58" eb="60">
      <t>ホジョ</t>
    </rPh>
    <rPh sb="66" eb="67">
      <t>カタチ</t>
    </rPh>
    <rPh sb="68" eb="70">
      <t>シュウシ</t>
    </rPh>
    <rPh sb="70" eb="72">
      <t>キンコウ</t>
    </rPh>
    <rPh sb="73" eb="74">
      <t>タモ</t>
    </rPh>
    <rPh sb="83" eb="85">
      <t>シセツ</t>
    </rPh>
    <rPh sb="86" eb="89">
      <t>ロウキュウカ</t>
    </rPh>
    <rPh sb="90" eb="91">
      <t>トモナ</t>
    </rPh>
    <rPh sb="92" eb="94">
      <t>シセツ</t>
    </rPh>
    <rPh sb="94" eb="96">
      <t>イジ</t>
    </rPh>
    <rPh sb="96" eb="98">
      <t>カンリ</t>
    </rPh>
    <rPh sb="98" eb="99">
      <t>ヒ</t>
    </rPh>
    <rPh sb="100" eb="102">
      <t>ゾウカ</t>
    </rPh>
    <rPh sb="102" eb="104">
      <t>ケイコウ</t>
    </rPh>
    <rPh sb="110" eb="112">
      <t>コンゴ</t>
    </rPh>
    <rPh sb="113" eb="114">
      <t>マチ</t>
    </rPh>
    <rPh sb="114" eb="116">
      <t>トウキョク</t>
    </rPh>
    <rPh sb="117" eb="119">
      <t>ザイセイ</t>
    </rPh>
    <rPh sb="119" eb="121">
      <t>ブキョク</t>
    </rPh>
    <rPh sb="122" eb="124">
      <t>ザイセイ</t>
    </rPh>
    <rPh sb="124" eb="126">
      <t>ジョウキョウ</t>
    </rPh>
    <rPh sb="127" eb="128">
      <t>フ</t>
    </rPh>
    <rPh sb="130" eb="132">
      <t>キノウ</t>
    </rPh>
    <rPh sb="132" eb="134">
      <t>ホゼン</t>
    </rPh>
    <rPh sb="134" eb="136">
      <t>ケイカク</t>
    </rPh>
    <rPh sb="137" eb="138">
      <t>モト</t>
    </rPh>
    <rPh sb="140" eb="142">
      <t>ホジョ</t>
    </rPh>
    <rPh sb="142" eb="144">
      <t>ジギョウ</t>
    </rPh>
    <rPh sb="145" eb="147">
      <t>カツヨウ</t>
    </rPh>
    <rPh sb="149" eb="152">
      <t>チョウジュミョウ</t>
    </rPh>
    <rPh sb="152" eb="153">
      <t>カ</t>
    </rPh>
    <rPh sb="154" eb="155">
      <t>ハカ</t>
    </rPh>
    <rPh sb="158" eb="160">
      <t>キンリン</t>
    </rPh>
    <rPh sb="160" eb="162">
      <t>シセツ</t>
    </rPh>
    <rPh sb="163" eb="166">
      <t>トウハイゴウ</t>
    </rPh>
    <rPh sb="167" eb="168">
      <t>マタ</t>
    </rPh>
    <rPh sb="181" eb="183">
      <t>ケントウ</t>
    </rPh>
    <rPh sb="184" eb="186">
      <t>ヒツヨウ</t>
    </rPh>
    <rPh sb="195" eb="197">
      <t>ケイエイ</t>
    </rPh>
    <rPh sb="197" eb="200">
      <t>ケンゼンカ</t>
    </rPh>
    <rPh sb="201" eb="202">
      <t>ハカ</t>
    </rPh>
    <rPh sb="229" eb="230">
      <t>スス</t>
    </rPh>
    <phoneticPr fontId="4"/>
  </si>
  <si>
    <t xml:space="preserve">①　収益的収支比率は99.06％と100％を下回りましたが、一般会計の基準外繰入により収支均衡を保っています。
④　企業債残高の残額が全て基準外繰入対象債であり、特別会計での実質負担は0です。
⑤⑥経費回収率は前年比17.81％増の49.15％、汚水処理原価は前年比を189.91％下回り319.23％になりました。これは、漁業集落排水整備事業の完了に伴う支出負担額の減によるものです。使用料収入は前年比で41千円減となっています。
⑦　施設利用率は、年に1、2件の加入で加入世帯は増加しているものの供用区域の人口減少にともなって前年比で横ばいです。
⑧　水洗化率は供用区域内で2件の加入があり2％の増となりました。今後も水栓化率の向上を図るため広報活動を行って加入率の向上を目指します。
</t>
    <rPh sb="2" eb="5">
      <t>シュウエキテキ</t>
    </rPh>
    <rPh sb="5" eb="7">
      <t>シュウシ</t>
    </rPh>
    <rPh sb="7" eb="9">
      <t>ヒリツ</t>
    </rPh>
    <rPh sb="22" eb="24">
      <t>シタマワ</t>
    </rPh>
    <rPh sb="30" eb="32">
      <t>イッパン</t>
    </rPh>
    <rPh sb="32" eb="34">
      <t>カイケイ</t>
    </rPh>
    <rPh sb="35" eb="38">
      <t>キジュンガイ</t>
    </rPh>
    <rPh sb="38" eb="40">
      <t>クリイレ</t>
    </rPh>
    <rPh sb="43" eb="45">
      <t>シュウシ</t>
    </rPh>
    <rPh sb="45" eb="47">
      <t>キンコウ</t>
    </rPh>
    <rPh sb="48" eb="49">
      <t>タモ</t>
    </rPh>
    <rPh sb="59" eb="61">
      <t>キギョウ</t>
    </rPh>
    <rPh sb="61" eb="62">
      <t>サイ</t>
    </rPh>
    <rPh sb="62" eb="64">
      <t>ザンダカ</t>
    </rPh>
    <rPh sb="65" eb="67">
      <t>ザンガク</t>
    </rPh>
    <rPh sb="68" eb="69">
      <t>スベ</t>
    </rPh>
    <rPh sb="70" eb="72">
      <t>キジュン</t>
    </rPh>
    <rPh sb="72" eb="73">
      <t>ガイ</t>
    </rPh>
    <rPh sb="73" eb="75">
      <t>クリイレ</t>
    </rPh>
    <rPh sb="75" eb="77">
      <t>タイショウ</t>
    </rPh>
    <rPh sb="77" eb="78">
      <t>サイ</t>
    </rPh>
    <rPh sb="82" eb="84">
      <t>トクベツ</t>
    </rPh>
    <rPh sb="84" eb="86">
      <t>カイケイ</t>
    </rPh>
    <rPh sb="88" eb="90">
      <t>ジッシツ</t>
    </rPh>
    <rPh sb="90" eb="92">
      <t>フタン</t>
    </rPh>
    <rPh sb="101" eb="103">
      <t>ケイヒ</t>
    </rPh>
    <rPh sb="103" eb="106">
      <t>カイシュウリツ</t>
    </rPh>
    <rPh sb="107" eb="110">
      <t>ゼンネンヒ</t>
    </rPh>
    <rPh sb="116" eb="117">
      <t>ゾウ</t>
    </rPh>
    <rPh sb="125" eb="127">
      <t>オスイ</t>
    </rPh>
    <rPh sb="127" eb="129">
      <t>ショリ</t>
    </rPh>
    <rPh sb="129" eb="131">
      <t>ゲンカ</t>
    </rPh>
    <rPh sb="143" eb="145">
      <t>シタマワ</t>
    </rPh>
    <rPh sb="164" eb="166">
      <t>ギョギョウ</t>
    </rPh>
    <rPh sb="166" eb="168">
      <t>シュウラク</t>
    </rPh>
    <rPh sb="168" eb="170">
      <t>ハイスイ</t>
    </rPh>
    <rPh sb="170" eb="172">
      <t>セイビ</t>
    </rPh>
    <rPh sb="172" eb="174">
      <t>ジギョウ</t>
    </rPh>
    <rPh sb="175" eb="177">
      <t>カンリョウ</t>
    </rPh>
    <rPh sb="178" eb="179">
      <t>トモナ</t>
    </rPh>
    <rPh sb="180" eb="182">
      <t>シシュツ</t>
    </rPh>
    <rPh sb="182" eb="185">
      <t>フタンガク</t>
    </rPh>
    <rPh sb="186" eb="187">
      <t>ゲン</t>
    </rPh>
    <rPh sb="195" eb="198">
      <t>シヨウリョウ</t>
    </rPh>
    <rPh sb="198" eb="200">
      <t>シュウニュウ</t>
    </rPh>
    <rPh sb="201" eb="204">
      <t>ゼンネンヒ</t>
    </rPh>
    <rPh sb="207" eb="209">
      <t>センエン</t>
    </rPh>
    <rPh sb="209" eb="210">
      <t>ゲン</t>
    </rPh>
    <rPh sb="222" eb="224">
      <t>シセツ</t>
    </rPh>
    <rPh sb="224" eb="227">
      <t>リヨウリツ</t>
    </rPh>
    <rPh sb="229" eb="230">
      <t>ネン</t>
    </rPh>
    <rPh sb="234" eb="235">
      <t>ケン</t>
    </rPh>
    <rPh sb="236" eb="238">
      <t>カニュウ</t>
    </rPh>
    <rPh sb="244" eb="246">
      <t>ゾウカ</t>
    </rPh>
    <rPh sb="253" eb="255">
      <t>キョウヨウ</t>
    </rPh>
    <rPh sb="255" eb="257">
      <t>クイキ</t>
    </rPh>
    <rPh sb="258" eb="260">
      <t>ジンコウ</t>
    </rPh>
    <rPh sb="260" eb="262">
      <t>ゲンショウ</t>
    </rPh>
    <rPh sb="268" eb="271">
      <t>ゼンネンヒ</t>
    </rPh>
    <rPh sb="272" eb="273">
      <t>ヨコ</t>
    </rPh>
    <rPh sb="282" eb="285">
      <t>スイセンカ</t>
    </rPh>
    <rPh sb="285" eb="286">
      <t>リツ</t>
    </rPh>
    <rPh sb="287" eb="289">
      <t>キョウヨウ</t>
    </rPh>
    <rPh sb="289" eb="291">
      <t>クイキ</t>
    </rPh>
    <rPh sb="291" eb="292">
      <t>ナイ</t>
    </rPh>
    <rPh sb="294" eb="295">
      <t>ケン</t>
    </rPh>
    <rPh sb="296" eb="298">
      <t>カニュウ</t>
    </rPh>
    <rPh sb="304" eb="305">
      <t>ゾウ</t>
    </rPh>
    <rPh sb="312" eb="314">
      <t>コンゴ</t>
    </rPh>
    <rPh sb="315" eb="317">
      <t>スイセン</t>
    </rPh>
    <rPh sb="317" eb="318">
      <t>カ</t>
    </rPh>
    <rPh sb="318" eb="319">
      <t>リツ</t>
    </rPh>
    <rPh sb="320" eb="322">
      <t>コウジョウ</t>
    </rPh>
    <rPh sb="323" eb="324">
      <t>ハカ</t>
    </rPh>
    <rPh sb="327" eb="329">
      <t>コウホウ</t>
    </rPh>
    <rPh sb="329" eb="331">
      <t>カツドウ</t>
    </rPh>
    <rPh sb="332" eb="333">
      <t>オコナ</t>
    </rPh>
    <rPh sb="335" eb="338">
      <t>カニュウリツ</t>
    </rPh>
    <rPh sb="339" eb="341">
      <t>コウジョウ</t>
    </rPh>
    <rPh sb="342" eb="34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</si>
</sst>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4B-484E-9439-621BE25BD8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FB4B-484E-9439-621BE25BD8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10.8</c:v>
                </c:pt>
                <c:pt idx="1">
                  <c:v>11</c:v>
                </c:pt>
                <c:pt idx="2">
                  <c:v>10.8</c:v>
                </c:pt>
                <c:pt idx="3">
                  <c:v>11</c:v>
                </c:pt>
                <c:pt idx="4">
                  <c:v>11</c:v>
                </c:pt>
              </c:numCache>
            </c:numRef>
          </c:val>
          <c:extLst>
            <c:ext xmlns:c16="http://schemas.microsoft.com/office/drawing/2014/chart" uri="{C3380CC4-5D6E-409C-BE32-E72D297353CC}">
              <c16:uniqueId val="{00000000-2C71-459D-B7CE-9ACAECE25C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2C71-459D-B7CE-9ACAECE25C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51.08</c:v>
                </c:pt>
                <c:pt idx="1">
                  <c:v>52.25</c:v>
                </c:pt>
                <c:pt idx="2">
                  <c:v>55.68</c:v>
                </c:pt>
                <c:pt idx="3">
                  <c:v>59.32</c:v>
                </c:pt>
                <c:pt idx="4">
                  <c:v>61.3</c:v>
                </c:pt>
              </c:numCache>
            </c:numRef>
          </c:val>
          <c:extLst>
            <c:ext xmlns:c16="http://schemas.microsoft.com/office/drawing/2014/chart" uri="{C3380CC4-5D6E-409C-BE32-E72D297353CC}">
              <c16:uniqueId val="{00000000-1C5E-42D6-BE9C-786462B369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1C5E-42D6-BE9C-786462B369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102.52</c:v>
                </c:pt>
                <c:pt idx="1">
                  <c:v>97.61</c:v>
                </c:pt>
                <c:pt idx="2">
                  <c:v>99.9</c:v>
                </c:pt>
                <c:pt idx="3">
                  <c:v>100.18</c:v>
                </c:pt>
                <c:pt idx="4">
                  <c:v>99.06</c:v>
                </c:pt>
              </c:numCache>
            </c:numRef>
          </c:val>
          <c:extLst>
            <c:ext xmlns:c16="http://schemas.microsoft.com/office/drawing/2014/chart" uri="{C3380CC4-5D6E-409C-BE32-E72D297353CC}">
              <c16:uniqueId val="{00000000-31E1-4CA6-9ADA-1BE712CA8E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1-4CA6-9ADA-1BE712CA8E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7D-4188-B856-619A562DFE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D-4188-B856-619A562DFE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B-403F-B71A-C0A7F1BCAC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B-403F-B71A-C0A7F1BCAC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B-4ACB-BF90-368FB19147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B-4ACB-BF90-368FB19147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D-4824-805F-CC929AFD48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D-4824-805F-CC929AFD48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F-47CF-A3AF-FE61845F7B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96AF-47CF-A3AF-FE61845F7B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68.78</c:v>
                </c:pt>
                <c:pt idx="1">
                  <c:v>58.33</c:v>
                </c:pt>
                <c:pt idx="2">
                  <c:v>33.14</c:v>
                </c:pt>
                <c:pt idx="3">
                  <c:v>31.34</c:v>
                </c:pt>
                <c:pt idx="4">
                  <c:v>49.15</c:v>
                </c:pt>
              </c:numCache>
            </c:numRef>
          </c:val>
          <c:extLst>
            <c:ext xmlns:c16="http://schemas.microsoft.com/office/drawing/2014/chart" uri="{C3380CC4-5D6E-409C-BE32-E72D297353CC}">
              <c16:uniqueId val="{00000000-F7DF-4814-9DBF-F41FA284E9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F7DF-4814-9DBF-F41FA284E9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236.43</c:v>
                </c:pt>
                <c:pt idx="1">
                  <c:v>275.69</c:v>
                </c:pt>
                <c:pt idx="2">
                  <c:v>482.4</c:v>
                </c:pt>
                <c:pt idx="3">
                  <c:v>509.14</c:v>
                </c:pt>
                <c:pt idx="4">
                  <c:v>319.23</c:v>
                </c:pt>
              </c:numCache>
            </c:numRef>
          </c:val>
          <c:extLst>
            <c:ext xmlns:c16="http://schemas.microsoft.com/office/drawing/2014/chart" uri="{C3380CC4-5D6E-409C-BE32-E72D297353CC}">
              <c16:uniqueId val="{00000000-CF3B-49A9-A3AA-6A38F21226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CF3B-49A9-A3AA-6A38F21226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青森県　中泊町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10278</v>
      </c>
      <c r="AM8" s="45"/>
      <c r="AN8" s="45"/>
      <c r="AO8" s="45"/>
      <c r="AP8" s="45"/>
      <c r="AQ8" s="45"/>
      <c r="AR8" s="45"/>
      <c r="AS8" s="45"/>
      <c r="AT8" s="46">
        <f>データ!T6</f>
        <v>216.34</v>
      </c>
      <c r="AU8" s="46"/>
      <c r="AV8" s="46"/>
      <c r="AW8" s="46"/>
      <c r="AX8" s="46"/>
      <c r="AY8" s="46"/>
      <c r="AZ8" s="46"/>
      <c r="BA8" s="46"/>
      <c r="BB8" s="46">
        <f>データ!U6</f>
        <v>47.51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5.62</v>
      </c>
      <c r="Q10" s="46"/>
      <c r="R10" s="46"/>
      <c r="S10" s="46"/>
      <c r="T10" s="46"/>
      <c r="U10" s="46"/>
      <c r="V10" s="46"/>
      <c r="W10" s="46">
        <f>データ!Q6</f>
        <v>95.49</v>
      </c>
      <c r="X10" s="46"/>
      <c r="Y10" s="46"/>
      <c r="Z10" s="46"/>
      <c r="AA10" s="46"/>
      <c r="AB10" s="46"/>
      <c r="AC10" s="46"/>
      <c r="AD10" s="45">
        <f>データ!R6</f>
        <v>2887</v>
      </c>
      <c r="AE10" s="45"/>
      <c r="AF10" s="45"/>
      <c r="AG10" s="45"/>
      <c r="AH10" s="45"/>
      <c r="AI10" s="45"/>
      <c r="AJ10" s="45"/>
      <c r="AK10" s="2"/>
      <c r="AL10" s="45">
        <f>データ!V6</f>
        <v>571</v>
      </c>
      <c r="AM10" s="45"/>
      <c r="AN10" s="45"/>
      <c r="AO10" s="45"/>
      <c r="AP10" s="45"/>
      <c r="AQ10" s="45"/>
      <c r="AR10" s="45"/>
      <c r="AS10" s="45"/>
      <c r="AT10" s="46">
        <f>データ!W6</f>
        <v>0.15</v>
      </c>
      <c r="AU10" s="46"/>
      <c r="AV10" s="46"/>
      <c r="AW10" s="46"/>
      <c r="AX10" s="46"/>
      <c r="AY10" s="46"/>
      <c r="AZ10" s="46"/>
      <c r="BA10" s="46"/>
      <c r="BB10" s="46">
        <f>データ!X6</f>
        <v>3806.67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2zJkrx5m0EnGJPCIcIX3NDn6J+YYaQaB2nUa1klRLWY9mxbH/AwrOjfFiKEbLVMW7WV9OG6PtMkzgICa5m4Trw==" saltValue="x2M33BneuvJuCiAof0DU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23876</v>
      </c>
      <c r="D6" s="19">
        <f t="shared" si="3"/>
        <v>47</v>
      </c>
      <c r="E6" s="19">
        <f t="shared" si="3"/>
        <v>17</v>
      </c>
      <c r="F6" s="19">
        <f t="shared" si="3"/>
        <v>6</v>
      </c>
      <c r="G6" s="19">
        <f t="shared" si="3"/>
        <v>0</v>
      </c>
      <c r="H6" s="19" t="str">
        <f t="shared" si="3"/>
        <v>青森県　中泊町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5.62</v>
      </c>
      <c r="Q6" s="20">
        <f t="shared" si="3"/>
        <v>95.49</v>
      </c>
      <c r="R6" s="20">
        <f t="shared" si="3"/>
        <v>2887</v>
      </c>
      <c r="S6" s="20">
        <f t="shared" si="3"/>
        <v>10278</v>
      </c>
      <c r="T6" s="20">
        <f t="shared" si="3"/>
        <v>216.34</v>
      </c>
      <c r="U6" s="20">
        <f t="shared" si="3"/>
        <v>47.51</v>
      </c>
      <c r="V6" s="20">
        <f t="shared" si="3"/>
        <v>571</v>
      </c>
      <c r="W6" s="20">
        <f t="shared" si="3"/>
        <v>0.15</v>
      </c>
      <c r="X6" s="20">
        <f t="shared" si="3"/>
        <v>3806.67</v>
      </c>
      <c r="Y6" s="21">
        <f>IF(Y7="",NA(),Y7)</f>
        <v>102.52</v>
      </c>
      <c r="Z6" s="21">
        <f t="shared" ref="Z6:AH6" si="4">IF(Z7="",NA(),Z7)</f>
        <v>97.61</v>
      </c>
      <c r="AA6" s="21">
        <f t="shared" si="4"/>
        <v>99.9</v>
      </c>
      <c r="AB6" s="21">
        <f t="shared" si="4"/>
        <v>100.18</v>
      </c>
      <c r="AC6" s="21">
        <f t="shared" si="4"/>
        <v>99.06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68.78</v>
      </c>
      <c r="BR6" s="21">
        <f t="shared" ref="BR6:BZ6" si="8">IF(BR7="",NA(),BR7)</f>
        <v>58.33</v>
      </c>
      <c r="BS6" s="21">
        <f t="shared" si="8"/>
        <v>33.14</v>
      </c>
      <c r="BT6" s="21">
        <f t="shared" si="8"/>
        <v>31.34</v>
      </c>
      <c r="BU6" s="21">
        <f t="shared" si="8"/>
        <v>49.15</v>
      </c>
      <c r="BV6" s="21">
        <f t="shared" si="8"/>
        <v>45.81</v>
      </c>
      <c r="BW6" s="21">
        <f t="shared" si="8"/>
        <v>43.43</v>
      </c>
      <c r="BX6" s="21">
        <f t="shared" si="8"/>
        <v>41.41</v>
      </c>
      <c r="BY6" s="21">
        <f t="shared" si="8"/>
        <v>39.64</v>
      </c>
      <c r="BZ6" s="21">
        <f t="shared" si="8"/>
        <v>40</v>
      </c>
      <c r="CA6" s="20" t="str">
        <f>IF(CA7="","",IF(CA7="-","【-】","【"&amp;SUBSTITUTE(TEXT(CA7,"#,##0.00"),"-","△")&amp;"】"))</f>
        <v>【44.22】</v>
      </c>
      <c r="CB6" s="21">
        <f>IF(CB7="",NA(),CB7)</f>
        <v>236.43</v>
      </c>
      <c r="CC6" s="21">
        <f t="shared" ref="CC6:CK6" si="9">IF(CC7="",NA(),CC7)</f>
        <v>275.69</v>
      </c>
      <c r="CD6" s="21">
        <f t="shared" si="9"/>
        <v>482.4</v>
      </c>
      <c r="CE6" s="21">
        <f t="shared" si="9"/>
        <v>509.14</v>
      </c>
      <c r="CF6" s="21">
        <f t="shared" si="9"/>
        <v>319.23</v>
      </c>
      <c r="CG6" s="21">
        <f t="shared" si="9"/>
        <v>383.92</v>
      </c>
      <c r="CH6" s="21">
        <f t="shared" si="9"/>
        <v>400.44</v>
      </c>
      <c r="CI6" s="21">
        <f t="shared" si="9"/>
        <v>417.56</v>
      </c>
      <c r="CJ6" s="21">
        <f t="shared" si="9"/>
        <v>449.72</v>
      </c>
      <c r="CK6" s="21">
        <f t="shared" si="9"/>
        <v>437.27</v>
      </c>
      <c r="CL6" s="20" t="str">
        <f>IF(CL7="","",IF(CL7="-","【-】","【"&amp;SUBSTITUTE(TEXT(CL7,"#,##0.00"),"-","△")&amp;"】"))</f>
        <v>【392.85】</v>
      </c>
      <c r="CM6" s="21">
        <f>IF(CM7="",NA(),CM7)</f>
        <v>10.8</v>
      </c>
      <c r="CN6" s="21">
        <f t="shared" ref="CN6:CV6" si="10">IF(CN7="",NA(),CN7)</f>
        <v>11</v>
      </c>
      <c r="CO6" s="21">
        <f t="shared" si="10"/>
        <v>10.8</v>
      </c>
      <c r="CP6" s="21">
        <f t="shared" si="10"/>
        <v>11</v>
      </c>
      <c r="CQ6" s="21">
        <f t="shared" si="10"/>
        <v>11</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51.08</v>
      </c>
      <c r="CY6" s="21">
        <f t="shared" ref="CY6:DG6" si="11">IF(CY7="",NA(),CY7)</f>
        <v>52.25</v>
      </c>
      <c r="CZ6" s="21">
        <f t="shared" si="11"/>
        <v>55.68</v>
      </c>
      <c r="DA6" s="21">
        <f t="shared" si="11"/>
        <v>59.32</v>
      </c>
      <c r="DB6" s="21">
        <f t="shared" si="11"/>
        <v>61.3</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23876</v>
      </c>
      <c r="D7" s="23">
        <v>47</v>
      </c>
      <c r="E7" s="23">
        <v>17</v>
      </c>
      <c r="F7" s="23">
        <v>6</v>
      </c>
      <c r="G7" s="23">
        <v>0</v>
      </c>
      <c r="H7" s="23" t="s">
        <v>97</v>
      </c>
      <c r="I7" s="23" t="s">
        <v>98</v>
      </c>
      <c r="J7" s="23" t="s">
        <v>99</v>
      </c>
      <c r="K7" s="23" t="s">
        <v>100</v>
      </c>
      <c r="L7" s="23" t="s">
        <v>101</v>
      </c>
      <c r="M7" s="23" t="s">
        <v>102</v>
      </c>
      <c r="N7" s="24" t="s">
        <v>103</v>
      </c>
      <c r="O7" s="24" t="s">
        <v>104</v>
      </c>
      <c r="P7" s="24">
        <v>5.62</v>
      </c>
      <c r="Q7" s="24">
        <v>95.49</v>
      </c>
      <c r="R7" s="24">
        <v>2887</v>
      </c>
      <c r="S7" s="24">
        <v>10278</v>
      </c>
      <c r="T7" s="24">
        <v>216.34</v>
      </c>
      <c r="U7" s="24">
        <v>47.51</v>
      </c>
      <c r="V7" s="24">
        <v>571</v>
      </c>
      <c r="W7" s="24">
        <v>0.15</v>
      </c>
      <c r="X7" s="24">
        <v>3806.67</v>
      </c>
      <c r="Y7" s="24">
        <v>102.52</v>
      </c>
      <c r="Z7" s="24">
        <v>97.61</v>
      </c>
      <c r="AA7" s="24">
        <v>99.9</v>
      </c>
      <c r="AB7" s="24">
        <v>100.18</v>
      </c>
      <c r="AC7" s="24">
        <v>99.06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68.78</v>
      </c>
      <c r="BR7" s="24">
        <v>58.33</v>
      </c>
      <c r="BS7" s="24">
        <v>33.14</v>
      </c>
      <c r="BT7" s="24">
        <v>31.34</v>
      </c>
      <c r="BU7" s="24">
        <v>49.15</v>
      </c>
      <c r="BV7" s="24">
        <v>45.81</v>
      </c>
      <c r="BW7" s="24">
        <v>43.43</v>
      </c>
      <c r="BX7" s="24">
        <v>41.41</v>
      </c>
      <c r="BY7" s="24">
        <v>39.64</v>
      </c>
      <c r="BZ7" s="24">
        <v>40</v>
      </c>
      <c r="CA7" s="24">
        <v>44.22</v>
      </c>
      <c r="CB7" s="24">
        <v>236.43</v>
      </c>
      <c r="CC7" s="24">
        <v>275.69</v>
      </c>
      <c r="CD7" s="24">
        <v>482.4</v>
      </c>
      <c r="CE7" s="24">
        <v>509.14</v>
      </c>
      <c r="CF7" s="24">
        <v>319.23</v>
      </c>
      <c r="CG7" s="24">
        <v>383.92</v>
      </c>
      <c r="CH7" s="24">
        <v>400.44</v>
      </c>
      <c r="CI7" s="24">
        <v>417.56</v>
      </c>
      <c r="CJ7" s="24">
        <v>449.72</v>
      </c>
      <c r="CK7" s="24">
        <v>437.27</v>
      </c>
      <c r="CL7" s="24">
        <v>392.85</v>
      </c>
      <c r="CM7" s="24">
        <v>10.8</v>
      </c>
      <c r="CN7" s="24">
        <v>11</v>
      </c>
      <c r="CO7" s="24">
        <v>10.8</v>
      </c>
      <c r="CP7" s="24">
        <v>11</v>
      </c>
      <c r="CQ7" s="24">
        <v>11</v>
      </c>
      <c r="CR7" s="24">
        <v>33.21</v>
      </c>
      <c r="CS7" s="24">
        <v>32.229999999999997</v>
      </c>
      <c r="CT7" s="24">
        <v>32.479999999999997</v>
      </c>
      <c r="CU7" s="24">
        <v>30.19</v>
      </c>
      <c r="CV7" s="24">
        <v>28.77</v>
      </c>
      <c r="CW7" s="24">
        <v>32.229999999999997</v>
      </c>
      <c r="CX7" s="24">
        <v>51.08</v>
      </c>
      <c r="CY7" s="24">
        <v>52.25</v>
      </c>
      <c r="CZ7" s="24">
        <v>55.68</v>
      </c>
      <c r="DA7" s="24">
        <v>59.32</v>
      </c>
      <c r="DB7" s="24">
        <v>61.3</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2023-01-17T07:04:18Z</cp:lastPrinted>
  <dcterms:created xsi:type="dcterms:W3CDTF">2023-01-13T00:05:29Z</dcterms:created>
  <dcterms:modified xsi:type="dcterms:W3CDTF">2023-02-06T01:07:04Z</dcterms:modified>
  <cp:category/>
</cp:coreProperties>
</file>