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４\230106_経営比較分析表の分析等について（依頼）\4.理財Ｇ事業担当確認\2.各事業担当作業用★\17 下水\【桑田】22 鶴田町　★修正OK\★最終版\"/>
    </mc:Choice>
  </mc:AlternateContent>
  <workbookProtection workbookAlgorithmName="SHA-512" workbookHashValue="aSoam+++tcOtThEa2aeKZaF7kEqyhT/gYjzPcqRmlPps8Wp2MhhZlZZ/tA8jPITqNHACXviHq+nQa6pF3dWrew==" workbookSaltValue="69FzoPXguoDbs9AF0fkFUg==" workbookSpinCount="100000" lockStructure="1"/>
  <bookViews>
    <workbookView xWindow="6765" yWindow="3015" windowWidth="21225" windowHeight="14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<sst xmlns="http://schemas.openxmlformats.org/spreadsheetml/2006/main" count="231" uniqueCount="116">
  <si>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</si>
  <si>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</si>
  <si>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</si>
  <si>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</si>
  <si>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</si>
  <si>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</si>
  <si>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</si>
  <si>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</si>
  <si>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</si>
  <si>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</si>
  <si>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</si>
  <si>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</si>
  <si>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</si>
  <si>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</si>
  <si>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</si>
  <si>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</si>
  <si>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</si>
  <si>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</si>
  <si>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</si>
  <si>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</si>
  <si>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</si>
  <si>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</si>
  <si>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</si>
  <si>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</si>
  <si>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</si>
  <si>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</si>
  <si>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</si>
  <si>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</si>
  <si>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</si>
  <si>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</si>
  <si>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</si>
  <si>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</si>
  <si>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</si>
  <si>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</si>
  <si>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</si>
  <si>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</si>
  <si>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</si>
  <si>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</si>
  <si>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</si>
  <si>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</si>
  <si>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</si>
  <si>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</si>
  <si>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</si>
  <si>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</si>
  <si>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</si>
  <si>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</si>
  <si>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</si>
  <si>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</si>
  <si>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</si>
  <si>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</si>
  <si>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</si>
  <si>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</si>
  <si>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</si>
  <si>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</si>
  <si>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</si>
  <si>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</si>
  <si>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</si>
  <si>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</si>
  <si>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</si>
  <si>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</si>
  <si>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</si>
  <si>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</si>
  <si>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</si>
  <si>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</si>
  <si>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</si>
  <si>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</si>
  <si>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</si>
  <si>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</si>
  <si>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</si>
  <si>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</si>
  <si>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</si>
  <si>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</si>
  <si>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</si>
  <si>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</si>
  <si>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</si>
  <si>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</si>
  <si>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</si>
  <si>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</si>
  <si>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</si>
  <si>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</si>
  <si>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</si>
  <si>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</si>
  <si>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</si>
  <si>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</si>
  <si>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</si>
  <si>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</si>
  <si>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</si>
  <si>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</si>
  <si>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</si>
  <si>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</si>
  <si>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</si>
  <si>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</si>
  <si>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</si>
  <si>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</si>
  <si>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</si>
  <si>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</si>
  <si>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</si>
  <si>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</si>
  <si>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</si>
  <si>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</si>
  <si>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</si>
  <si>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</si>
  <si>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</si>
  <si>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</si>
  <si>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</si>
  <si>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</si>
  <si>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</si>
  <si>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</si>
  <si>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</si>
  <si>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</si>
  <si>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</si>
  <si>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</si>
  <si>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</si>
  <si>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の処理施設5箇所のうち､最も古い処理施設が平成3年から供用開始している。また、管渠等は平成元年頃から布設されている。いずれも耐用年数を迎えていないため、管渠の改善等の必要性は今現在では発生していない状況である。
　しかし､今後､管渠の老朽化が始まる頃までには、改築等の財源を確保するため「経営の健全性・効率性」で分析した課題に早急に取り組み､経営を改善させ、基金の積立ができるように改善を図る。
　また､将来的に公共下水道への接続を検討しているためそれも踏まえて改善を図る。</t>
    <rPh sb="19" eb="20">
      <t>モット</t>
    </rPh>
    <rPh sb="69" eb="71">
      <t>タイヨウ</t>
    </rPh>
    <rPh sb="71" eb="73">
      <t>ネンスウ</t>
    </rPh>
    <rPh sb="74" eb="75">
      <t>ムカ</t>
    </rPh>
    <rPh sb="209" eb="212">
      <t>ショウライテキ</t>
    </rPh>
    <rPh sb="213" eb="215">
      <t>コウキョウ</t>
    </rPh>
    <rPh sb="215" eb="218">
      <t>ゲスイドウ</t>
    </rPh>
    <rPh sb="220" eb="222">
      <t>セツゾク</t>
    </rPh>
    <rPh sb="223" eb="225">
      <t>ケントウ</t>
    </rPh>
    <rPh sb="234" eb="235">
      <t>フ</t>
    </rPh>
    <rPh sb="238" eb="240">
      <t>カイゼン</t>
    </rPh>
    <rPh sb="241" eb="242">
      <t>ハカ</t>
    </rPh>
    <phoneticPr fontId="4"/>
  </si>
  <si>
    <t>　今後の課題として､更なる経費削減を進めながら、加入促進・使用料確保に向けた経営の改善を図り､累積欠損金比率の減少や施設利用率の増加に努める。
　また､将来的には公共下水道との接続も視野に入れながら､早急な管渠の布設や老朽化に伴う処理施設の維持更新を盛り込んだ長期計画等を作成し､無駄なコストを発生させない経営を進める必要がある。
　さらに､公共下水道への接続を目指して、維持管理の一元化を図りながら、組織の連携した取り組みが必要である。
　また､長期的な基本計画である経営戦略の改定を実施し､経営の健全化を図るための取組を進めていく。</t>
    <rPh sb="84" eb="86">
      <t>ソウキュウ</t>
    </rPh>
    <rPh sb="87" eb="89">
      <t>カンキョ</t>
    </rPh>
    <rPh sb="90" eb="92">
      <t>フセツ</t>
    </rPh>
    <rPh sb="115" eb="116">
      <t>モ</t>
    </rPh>
    <rPh sb="117" eb="118">
      <t>コ</t>
    </rPh>
    <rPh sb="161" eb="163">
      <t>コウキョウ</t>
    </rPh>
    <rPh sb="163" eb="166">
      <t>ゲスイドウ</t>
    </rPh>
    <rPh sb="168" eb="170">
      <t>セツゾク</t>
    </rPh>
    <rPh sb="171" eb="173">
      <t>メザ</t>
    </rPh>
    <rPh sb="176" eb="178">
      <t>イジ</t>
    </rPh>
    <rPh sb="178" eb="180">
      <t>カンリ</t>
    </rPh>
    <rPh sb="181" eb="184">
      <t>イチゲンカ</t>
    </rPh>
    <rPh sb="185" eb="186">
      <t>ハカ</t>
    </rPh>
    <rPh sb="191" eb="193">
      <t>ソシキ</t>
    </rPh>
    <rPh sb="194" eb="196">
      <t>レンケイ</t>
    </rPh>
    <rPh sb="198" eb="199">
      <t>ト</t>
    </rPh>
    <rPh sb="200" eb="201">
      <t>ク</t>
    </rPh>
    <rPh sb="203" eb="205">
      <t>ヒツヨウ</t>
    </rPh>
    <phoneticPr fontId="4"/>
  </si>
  <si>
    <t>　経常収支比率及び累積欠損金比率に関しては、直近５か年の推移を見ると改善傾向にあるように見えるが、一般会計の基準外繰入の増加によるものである。そのため、加入促進に努め、使用料収入を増加させるとともに、経費削減をし基準外繰入を減少させることが必要である。
　流動比率に関しては､過年度に建設改良費の財源に充てるために発行した企業債が償還のピークを迎えつつあることから、右肩下がりとなっている。管路布設工事は令和6年度までの予定であり､工事終了後は加入者増加による使用料収入の増加が見込まれるため､引き続き注視していく。
　経費回収率及び汚水処理原価に関して、令和3年度に大幅に低下・上昇しているのは汚水処理費の算定を見直したことによるものだが、算定方法の如何にかかわらず、経費削減に努める必要がある。併せて、経費回収率については適正な使用料収入の確保、汚水処理原価については接続率の向上による有収水量の増加が必要なため､一層の経営改善を図る必要がある。
　施設利用率及び水洗化率の向上は､一部の地域において水洗化率が8割を超えているが､多くの地域では依然として低い状況のため､水洗化率の向上が必要である。現在進めている管渠の布設整備事業は令和6年度まで予定されており､直ちに水洗化率が大幅に上昇することは見込めない状況であるが、その後は上昇となる見込みである。
　また､施設の利用率では､処理汚水量が計画より少ないため、平成22年から供用開始した施設が稼働しておらず、利用率低下の一因となっている。これは、供用開始直後の地区において接続率が低いことに起因しているため､今後は未加入世帯への積極的な加入推進に努め、新規加入者を確保していく。</t>
    <rPh sb="1" eb="3">
      <t>ケイジョウ</t>
    </rPh>
    <rPh sb="3" eb="5">
      <t>シュウシ</t>
    </rPh>
    <rPh sb="5" eb="7">
      <t>ヒリツ</t>
    </rPh>
    <rPh sb="7" eb="8">
      <t>オヨ</t>
    </rPh>
    <rPh sb="9" eb="11">
      <t>ルイセキ</t>
    </rPh>
    <rPh sb="11" eb="13">
      <t>ケッソン</t>
    </rPh>
    <rPh sb="13" eb="14">
      <t>キン</t>
    </rPh>
    <rPh sb="14" eb="16">
      <t>ヒリツ</t>
    </rPh>
    <rPh sb="17" eb="18">
      <t>カン</t>
    </rPh>
    <rPh sb="22" eb="24">
      <t>チョッキン</t>
    </rPh>
    <rPh sb="26" eb="27">
      <t>ネン</t>
    </rPh>
    <rPh sb="28" eb="30">
      <t>スイイ</t>
    </rPh>
    <rPh sb="31" eb="32">
      <t>ミ</t>
    </rPh>
    <rPh sb="34" eb="36">
      <t>カイゼン</t>
    </rPh>
    <rPh sb="36" eb="38">
      <t>ケイコウ</t>
    </rPh>
    <rPh sb="44" eb="45">
      <t>ミ</t>
    </rPh>
    <rPh sb="49" eb="51">
      <t>イッパン</t>
    </rPh>
    <rPh sb="51" eb="53">
      <t>カイケイ</t>
    </rPh>
    <rPh sb="54" eb="57">
      <t>キジュンガイ</t>
    </rPh>
    <rPh sb="57" eb="59">
      <t>クリイレ</t>
    </rPh>
    <rPh sb="60" eb="62">
      <t>ゾウカ</t>
    </rPh>
    <rPh sb="76" eb="78">
      <t>カニュウ</t>
    </rPh>
    <rPh sb="78" eb="80">
      <t>ソクシン</t>
    </rPh>
    <rPh sb="81" eb="82">
      <t>ツト</t>
    </rPh>
    <rPh sb="84" eb="87">
      <t>シヨウリョウ</t>
    </rPh>
    <rPh sb="87" eb="89">
      <t>シュウニュウ</t>
    </rPh>
    <rPh sb="90" eb="92">
      <t>ゾウカ</t>
    </rPh>
    <rPh sb="100" eb="102">
      <t>ケイヒ</t>
    </rPh>
    <rPh sb="102" eb="104">
      <t>サクゲン</t>
    </rPh>
    <rPh sb="106" eb="109">
      <t>キジュンガイ</t>
    </rPh>
    <rPh sb="109" eb="111">
      <t>クリイレ</t>
    </rPh>
    <rPh sb="112" eb="114">
      <t>ゲンショウ</t>
    </rPh>
    <rPh sb="120" eb="122">
      <t>ヒツヨウ</t>
    </rPh>
    <rPh sb="128" eb="130">
      <t>リュウドウ</t>
    </rPh>
    <rPh sb="130" eb="132">
      <t>ヒリツ</t>
    </rPh>
    <rPh sb="133" eb="134">
      <t>カン</t>
    </rPh>
    <rPh sb="183" eb="185">
      <t>ミギカタ</t>
    </rPh>
    <rPh sb="185" eb="186">
      <t>サ</t>
    </rPh>
    <rPh sb="195" eb="197">
      <t>カンロ</t>
    </rPh>
    <rPh sb="197" eb="199">
      <t>フセツ</t>
    </rPh>
    <rPh sb="199" eb="201">
      <t>コウジ</t>
    </rPh>
    <rPh sb="202" eb="204">
      <t>レイワ</t>
    </rPh>
    <rPh sb="210" eb="212">
      <t>ヨテイ</t>
    </rPh>
    <rPh sb="216" eb="218">
      <t>コウジ</t>
    </rPh>
    <rPh sb="218" eb="221">
      <t>シュウリョウゴ</t>
    </rPh>
    <rPh sb="222" eb="225">
      <t>カニュウシャ</t>
    </rPh>
    <rPh sb="225" eb="227">
      <t>ゾウカ</t>
    </rPh>
    <rPh sb="230" eb="233">
      <t>シヨウリョウ</t>
    </rPh>
    <rPh sb="233" eb="235">
      <t>シュウニュウ</t>
    </rPh>
    <rPh sb="236" eb="238">
      <t>ゾウカ</t>
    </rPh>
    <rPh sb="239" eb="241">
      <t>ミコ</t>
    </rPh>
    <rPh sb="247" eb="248">
      <t>ヒ</t>
    </rPh>
    <rPh sb="249" eb="250">
      <t>ツヅ</t>
    </rPh>
    <rPh sb="251" eb="253">
      <t>チュウシ</t>
    </rPh>
    <rPh sb="265" eb="266">
      <t>オヨ</t>
    </rPh>
    <rPh sb="267" eb="269">
      <t>オスイ</t>
    </rPh>
    <rPh sb="269" eb="271">
      <t>ショリ</t>
    </rPh>
    <rPh sb="271" eb="273">
      <t>ゲンカ</t>
    </rPh>
    <rPh sb="278" eb="280">
      <t>レイワ</t>
    </rPh>
    <rPh sb="281" eb="283">
      <t>ネンド</t>
    </rPh>
    <rPh sb="290" eb="292">
      <t>ジョウショウ</t>
    </rPh>
    <rPh sb="302" eb="303">
      <t>ヒ</t>
    </rPh>
    <rPh sb="321" eb="323">
      <t>サンテイ</t>
    </rPh>
    <rPh sb="323" eb="325">
      <t>ホウホウ</t>
    </rPh>
    <rPh sb="326" eb="328">
      <t>イカン</t>
    </rPh>
    <rPh sb="335" eb="337">
      <t>ケイヒ</t>
    </rPh>
    <rPh sb="337" eb="339">
      <t>サクゲン</t>
    </rPh>
    <rPh sb="340" eb="341">
      <t>ツト</t>
    </rPh>
    <rPh sb="349" eb="350">
      <t>アワ</t>
    </rPh>
    <rPh sb="353" eb="355">
      <t>ケイヒ</t>
    </rPh>
    <rPh sb="355" eb="357">
      <t>カイシュウ</t>
    </rPh>
    <rPh sb="357" eb="358">
      <t>リツ</t>
    </rPh>
    <rPh sb="363" eb="365">
      <t>テキセイ</t>
    </rPh>
    <rPh sb="366" eb="369">
      <t>シヨウリョウ</t>
    </rPh>
    <rPh sb="369" eb="371">
      <t>シュウニュウ</t>
    </rPh>
    <rPh sb="372" eb="374">
      <t>カクホ</t>
    </rPh>
    <rPh sb="375" eb="377">
      <t>オスイ</t>
    </rPh>
    <rPh sb="377" eb="379">
      <t>ショリ</t>
    </rPh>
    <rPh sb="379" eb="381">
      <t>ゲンカ</t>
    </rPh>
    <rPh sb="403" eb="405">
      <t>ヒツヨウ</t>
    </rPh>
    <rPh sb="474" eb="476">
      <t>イゼン</t>
    </rPh>
    <rPh sb="533" eb="534">
      <t>タダ</t>
    </rPh>
    <rPh sb="625" eb="627">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</si>
</sst>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C4-4414-B391-E1BD8D7667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1EC4-4414-B391-E1BD8D7667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36.97</c:v>
                </c:pt>
                <c:pt idx="1">
                  <c:v>37.479999999999997</c:v>
                </c:pt>
                <c:pt idx="2">
                  <c:v>36.82</c:v>
                </c:pt>
                <c:pt idx="3">
                  <c:v>39.64</c:v>
                </c:pt>
                <c:pt idx="4">
                  <c:v>39.17</c:v>
                </c:pt>
              </c:numCache>
            </c:numRef>
          </c:val>
          <c:extLst>
            <c:ext xmlns:c16="http://schemas.microsoft.com/office/drawing/2014/chart" uri="{C3380CC4-5D6E-409C-BE32-E72D297353CC}">
              <c16:uniqueId val="{00000000-E108-4935-9948-D9C6E2B50F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E108-4935-9948-D9C6E2B50F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62.13</c:v>
                </c:pt>
                <c:pt idx="1">
                  <c:v>63.44</c:v>
                </c:pt>
                <c:pt idx="2">
                  <c:v>64.98</c:v>
                </c:pt>
                <c:pt idx="3">
                  <c:v>67.040000000000006</c:v>
                </c:pt>
                <c:pt idx="4">
                  <c:v>66.510000000000005</c:v>
                </c:pt>
              </c:numCache>
            </c:numRef>
          </c:val>
          <c:extLst>
            <c:ext xmlns:c16="http://schemas.microsoft.com/office/drawing/2014/chart" uri="{C3380CC4-5D6E-409C-BE32-E72D297353CC}">
              <c16:uniqueId val="{00000000-AFB4-4AB8-A264-B1756F8A1D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AFB4-4AB8-A264-B1756F8A1D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126.91</c:v>
                </c:pt>
                <c:pt idx="1">
                  <c:v>123.91</c:v>
                </c:pt>
                <c:pt idx="2">
                  <c:v>132.58000000000001</c:v>
                </c:pt>
                <c:pt idx="3">
                  <c:v>132.24</c:v>
                </c:pt>
                <c:pt idx="4">
                  <c:v>136.66999999999999</c:v>
                </c:pt>
              </c:numCache>
            </c:numRef>
          </c:val>
          <c:extLst>
            <c:ext xmlns:c16="http://schemas.microsoft.com/office/drawing/2014/chart" uri="{C3380CC4-5D6E-409C-BE32-E72D297353CC}">
              <c16:uniqueId val="{00000000-CEA2-4200-99CF-D6C1D05CB4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102.11</c:v>
                </c:pt>
              </c:numCache>
            </c:numRef>
          </c:val>
          <c:smooth val="0"/>
          <c:extLst>
            <c:ext xmlns:c16="http://schemas.microsoft.com/office/drawing/2014/chart" uri="{C3380CC4-5D6E-409C-BE32-E72D297353CC}">
              <c16:uniqueId val="{00000001-CEA2-4200-99CF-D6C1D05CB4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23.4</c:v>
                </c:pt>
                <c:pt idx="1">
                  <c:v>25.36</c:v>
                </c:pt>
                <c:pt idx="2">
                  <c:v>27.47</c:v>
                </c:pt>
                <c:pt idx="3">
                  <c:v>29.48</c:v>
                </c:pt>
                <c:pt idx="4">
                  <c:v>31.48</c:v>
                </c:pt>
              </c:numCache>
            </c:numRef>
          </c:val>
          <c:extLst>
            <c:ext xmlns:c16="http://schemas.microsoft.com/office/drawing/2014/chart" uri="{C3380CC4-5D6E-409C-BE32-E72D297353CC}">
              <c16:uniqueId val="{00000000-0430-456C-A6B2-9E1D623C67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28.12</c:v>
                </c:pt>
              </c:numCache>
            </c:numRef>
          </c:val>
          <c:smooth val="0"/>
          <c:extLst>
            <c:ext xmlns:c16="http://schemas.microsoft.com/office/drawing/2014/chart" uri="{C3380CC4-5D6E-409C-BE32-E72D297353CC}">
              <c16:uniqueId val="{00000001-0430-456C-A6B2-9E1D623C67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D-49E2-8B72-669D3EDAE5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7D-49E2-8B72-669D3EDAE5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924.17</c:v>
                </c:pt>
                <c:pt idx="1">
                  <c:v>745.05</c:v>
                </c:pt>
                <c:pt idx="2">
                  <c:v>525.58000000000004</c:v>
                </c:pt>
                <c:pt idx="3">
                  <c:v>317.67</c:v>
                </c:pt>
                <c:pt idx="4">
                  <c:v>102.15</c:v>
                </c:pt>
              </c:numCache>
            </c:numRef>
          </c:val>
          <c:extLst>
            <c:ext xmlns:c16="http://schemas.microsoft.com/office/drawing/2014/chart" uri="{C3380CC4-5D6E-409C-BE32-E72D297353CC}">
              <c16:uniqueId val="{00000000-21A8-4E89-9020-3F38667748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124.9</c:v>
                </c:pt>
              </c:numCache>
            </c:numRef>
          </c:val>
          <c:smooth val="0"/>
          <c:extLst>
            <c:ext xmlns:c16="http://schemas.microsoft.com/office/drawing/2014/chart" uri="{C3380CC4-5D6E-409C-BE32-E72D297353CC}">
              <c16:uniqueId val="{00000001-21A8-4E89-9020-3F38667748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64.88</c:v>
                </c:pt>
                <c:pt idx="1">
                  <c:v>60.25</c:v>
                </c:pt>
                <c:pt idx="2">
                  <c:v>50.68</c:v>
                </c:pt>
                <c:pt idx="3">
                  <c:v>42.97</c:v>
                </c:pt>
                <c:pt idx="4">
                  <c:v>41.47</c:v>
                </c:pt>
              </c:numCache>
            </c:numRef>
          </c:val>
          <c:extLst>
            <c:ext xmlns:c16="http://schemas.microsoft.com/office/drawing/2014/chart" uri="{C3380CC4-5D6E-409C-BE32-E72D297353CC}">
              <c16:uniqueId val="{00000000-AE4D-41A3-BC85-8D9BECFBBB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33.58</c:v>
                </c:pt>
              </c:numCache>
            </c:numRef>
          </c:val>
          <c:smooth val="0"/>
          <c:extLst>
            <c:ext xmlns:c16="http://schemas.microsoft.com/office/drawing/2014/chart" uri="{C3380CC4-5D6E-409C-BE32-E72D297353CC}">
              <c16:uniqueId val="{00000001-AE4D-41A3-BC85-8D9BECFBBB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1103.24</c:v>
                </c:pt>
                <c:pt idx="1">
                  <c:v>951.84</c:v>
                </c:pt>
                <c:pt idx="2">
                  <c:v>1354.28</c:v>
                </c:pt>
                <c:pt idx="3">
                  <c:v>736.13</c:v>
                </c:pt>
                <c:pt idx="4">
                  <c:v>468.71</c:v>
                </c:pt>
              </c:numCache>
            </c:numRef>
          </c:val>
          <c:extLst>
            <c:ext xmlns:c16="http://schemas.microsoft.com/office/drawing/2014/chart" uri="{C3380CC4-5D6E-409C-BE32-E72D297353CC}">
              <c16:uniqueId val="{00000000-4899-41D5-A56F-696D05E5C8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4899-41D5-A56F-696D05E5C8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63.76</c:v>
                </c:pt>
                <c:pt idx="1">
                  <c:v>63.37</c:v>
                </c:pt>
                <c:pt idx="2">
                  <c:v>67.069999999999993</c:v>
                </c:pt>
                <c:pt idx="3">
                  <c:v>66.81</c:v>
                </c:pt>
                <c:pt idx="4">
                  <c:v>47.92</c:v>
                </c:pt>
              </c:numCache>
            </c:numRef>
          </c:val>
          <c:extLst>
            <c:ext xmlns:c16="http://schemas.microsoft.com/office/drawing/2014/chart" uri="{C3380CC4-5D6E-409C-BE32-E72D297353CC}">
              <c16:uniqueId val="{00000000-494F-41FC-AB85-FD8E893B63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494F-41FC-AB85-FD8E893B63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225.04</c:v>
                </c:pt>
                <c:pt idx="1">
                  <c:v>226.42</c:v>
                </c:pt>
                <c:pt idx="2">
                  <c:v>213.73</c:v>
                </c:pt>
                <c:pt idx="3">
                  <c:v>213.92</c:v>
                </c:pt>
                <c:pt idx="4">
                  <c:v>298.88</c:v>
                </c:pt>
              </c:numCache>
            </c:numRef>
          </c:val>
          <c:extLst>
            <c:ext xmlns:c16="http://schemas.microsoft.com/office/drawing/2014/chart" uri="{C3380CC4-5D6E-409C-BE32-E72D297353CC}">
              <c16:uniqueId val="{00000000-6BB1-4FB2-B1DD-7E51D8572B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6BB1-4FB2-B1DD-7E51D8572B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3" t="str">
        <f>データ!H6</f>
        <v>青森県　鶴田町</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4" t="s">
        <v>9</v>
      </c>
      <c r="BM7" s="65"/>
      <c r="BN7" s="65"/>
      <c r="BO7" s="65"/>
      <c r="BP7" s="65"/>
      <c r="BQ7" s="65"/>
      <c r="BR7" s="65"/>
      <c r="BS7" s="65"/>
      <c r="BT7" s="65"/>
      <c r="BU7" s="65"/>
      <c r="BV7" s="65"/>
      <c r="BW7" s="65"/>
      <c r="BX7" s="65"/>
      <c r="BY7" s="66"/>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F1</v>
      </c>
      <c r="X8" s="60"/>
      <c r="Y8" s="60"/>
      <c r="Z8" s="60"/>
      <c r="AA8" s="60"/>
      <c r="AB8" s="60"/>
      <c r="AC8" s="60"/>
      <c r="AD8" s="61" t="str">
        <f>データ!$M$6</f>
        <v>非設置</v>
      </c>
      <c r="AE8" s="61"/>
      <c r="AF8" s="61"/>
      <c r="AG8" s="61"/>
      <c r="AH8" s="61"/>
      <c r="AI8" s="61"/>
      <c r="AJ8" s="61"/>
      <c r="AK8" s="3"/>
      <c r="AL8" s="40">
        <f>データ!S6</f>
        <v>12238</v>
      </c>
      <c r="AM8" s="40"/>
      <c r="AN8" s="40"/>
      <c r="AO8" s="40"/>
      <c r="AP8" s="40"/>
      <c r="AQ8" s="40"/>
      <c r="AR8" s="40"/>
      <c r="AS8" s="40"/>
      <c r="AT8" s="41">
        <f>データ!T6</f>
        <v>46.43</v>
      </c>
      <c r="AU8" s="41"/>
      <c r="AV8" s="41"/>
      <c r="AW8" s="41"/>
      <c r="AX8" s="41"/>
      <c r="AY8" s="41"/>
      <c r="AZ8" s="41"/>
      <c r="BA8" s="41"/>
      <c r="BB8" s="41">
        <f>データ!U6</f>
        <v>263.58</v>
      </c>
      <c r="BC8" s="41"/>
      <c r="BD8" s="41"/>
      <c r="BE8" s="41"/>
      <c r="BF8" s="41"/>
      <c r="BG8" s="41"/>
      <c r="BH8" s="41"/>
      <c r="BI8" s="41"/>
      <c r="BJ8" s="3"/>
      <c r="BK8" s="3"/>
      <c r="BL8" s="56" t="s">
        <v>10</v>
      </c>
      <c r="BM8" s="57"/>
      <c r="BN8" s="58" t="s">
        <v>11</v>
      </c>
      <c r="BO8" s="58"/>
      <c r="BP8" s="58"/>
      <c r="BQ8" s="58"/>
      <c r="BR8" s="58"/>
      <c r="BS8" s="58"/>
      <c r="BT8" s="58"/>
      <c r="BU8" s="58"/>
      <c r="BV8" s="58"/>
      <c r="BW8" s="58"/>
      <c r="BX8" s="58"/>
      <c r="BY8" s="5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1" t="str">
        <f>データ!N6</f>
        <v>-</v>
      </c>
      <c r="C10" s="41"/>
      <c r="D10" s="41"/>
      <c r="E10" s="41"/>
      <c r="F10" s="41"/>
      <c r="G10" s="41"/>
      <c r="H10" s="41"/>
      <c r="I10" s="41">
        <f>データ!O6</f>
        <v>50.43</v>
      </c>
      <c r="J10" s="41"/>
      <c r="K10" s="41"/>
      <c r="L10" s="41"/>
      <c r="M10" s="41"/>
      <c r="N10" s="41"/>
      <c r="O10" s="41"/>
      <c r="P10" s="41">
        <f>データ!P6</f>
        <v>43.37</v>
      </c>
      <c r="Q10" s="41"/>
      <c r="R10" s="41"/>
      <c r="S10" s="41"/>
      <c r="T10" s="41"/>
      <c r="U10" s="41"/>
      <c r="V10" s="41"/>
      <c r="W10" s="41">
        <f>データ!Q6</f>
        <v>78.349999999999994</v>
      </c>
      <c r="X10" s="41"/>
      <c r="Y10" s="41"/>
      <c r="Z10" s="41"/>
      <c r="AA10" s="41"/>
      <c r="AB10" s="41"/>
      <c r="AC10" s="41"/>
      <c r="AD10" s="40">
        <f>データ!R6</f>
        <v>2860</v>
      </c>
      <c r="AE10" s="40"/>
      <c r="AF10" s="40"/>
      <c r="AG10" s="40"/>
      <c r="AH10" s="40"/>
      <c r="AI10" s="40"/>
      <c r="AJ10" s="40"/>
      <c r="AK10" s="2"/>
      <c r="AL10" s="40">
        <f>データ!V6</f>
        <v>5267</v>
      </c>
      <c r="AM10" s="40"/>
      <c r="AN10" s="40"/>
      <c r="AO10" s="40"/>
      <c r="AP10" s="40"/>
      <c r="AQ10" s="40"/>
      <c r="AR10" s="40"/>
      <c r="AS10" s="40"/>
      <c r="AT10" s="41">
        <f>データ!W6</f>
        <v>3.13</v>
      </c>
      <c r="AU10" s="41"/>
      <c r="AV10" s="41"/>
      <c r="AW10" s="41"/>
      <c r="AX10" s="41"/>
      <c r="AY10" s="41"/>
      <c r="AZ10" s="41"/>
      <c r="BA10" s="41"/>
      <c r="BB10" s="41">
        <f>データ!X6</f>
        <v>1682.75</v>
      </c>
      <c r="BC10" s="41"/>
      <c r="BD10" s="41"/>
      <c r="BE10" s="41"/>
      <c r="BF10" s="41"/>
      <c r="BG10" s="41"/>
      <c r="BH10" s="41"/>
      <c r="BI10" s="41"/>
      <c r="BJ10" s="2"/>
      <c r="BK10" s="2"/>
      <c r="BL10" s="42" t="s">
        <v>22</v>
      </c>
      <c r="BM10" s="43"/>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115</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2.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8"/>
      <c r="BM44" s="79"/>
      <c r="BN44" s="79"/>
      <c r="BO44" s="79"/>
      <c r="BP44" s="79"/>
      <c r="BQ44" s="79"/>
      <c r="BR44" s="79"/>
      <c r="BS44" s="79"/>
      <c r="BT44" s="79"/>
      <c r="BU44" s="79"/>
      <c r="BV44" s="79"/>
      <c r="BW44" s="79"/>
      <c r="BX44" s="79"/>
      <c r="BY44" s="79"/>
      <c r="BZ44" s="8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8"/>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8"/>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9" t="s">
        <v>30</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5YtKbtdwECy08Lg1no7Dr1SUMDLjzoZ+4ulAG3Lkp4+jzz+Lj67WljFWbkOn2I4hFZp1y7y4XYyUDH1hjA5Lw==" saltValue="sUZfSlYG/o+QoF5Evf0F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x14ac:dyDescent="0.15">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23841</v>
      </c>
      <c r="D6" s="19">
        <f t="shared" si="3"/>
        <v>46</v>
      </c>
      <c r="E6" s="19">
        <f t="shared" si="3"/>
        <v>17</v>
      </c>
      <c r="F6" s="19">
        <f t="shared" si="3"/>
        <v>5</v>
      </c>
      <c r="G6" s="19">
        <f t="shared" si="3"/>
        <v>0</v>
      </c>
      <c r="H6" s="19" t="str">
        <f t="shared" si="3"/>
        <v>青森県　鶴田町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50.43</v>
      </c>
      <c r="P6" s="20">
        <f t="shared" si="3"/>
        <v>43.37</v>
      </c>
      <c r="Q6" s="20">
        <f t="shared" si="3"/>
        <v>78.349999999999994</v>
      </c>
      <c r="R6" s="20">
        <f t="shared" si="3"/>
        <v>2860</v>
      </c>
      <c r="S6" s="20">
        <f t="shared" si="3"/>
        <v>12238</v>
      </c>
      <c r="T6" s="20">
        <f t="shared" si="3"/>
        <v>46.43</v>
      </c>
      <c r="U6" s="20">
        <f t="shared" si="3"/>
        <v>263.58</v>
      </c>
      <c r="V6" s="20">
        <f t="shared" si="3"/>
        <v>5267</v>
      </c>
      <c r="W6" s="20">
        <f t="shared" si="3"/>
        <v>3.13</v>
      </c>
      <c r="X6" s="20">
        <f t="shared" si="3"/>
        <v>1682.75</v>
      </c>
      <c r="Y6" s="21">
        <f>IF(Y7="",NA(),Y7)</f>
        <v>126.91</v>
      </c>
      <c r="Z6" s="21">
        <f t="shared" ref="Z6:AH6" si="4">IF(Z7="",NA(),Z7)</f>
        <v>123.91</v>
      </c>
      <c r="AA6" s="21">
        <f t="shared" si="4"/>
        <v>132.58000000000001</v>
      </c>
      <c r="AB6" s="21">
        <f t="shared" si="4"/>
        <v>132.24</v>
      </c>
      <c r="AC6" s="21">
        <f t="shared" si="4"/>
        <v>136.66999999999999</v>
      </c>
      <c r="AD6" s="21">
        <f t="shared" si="4"/>
        <v>100.95</v>
      </c>
      <c r="AE6" s="21">
        <f t="shared" si="4"/>
        <v>101.77</v>
      </c>
      <c r="AF6" s="21">
        <f t="shared" si="4"/>
        <v>103.6</v>
      </c>
      <c r="AG6" s="21">
        <f t="shared" si="4"/>
        <v>106.37</v>
      </c>
      <c r="AH6" s="21">
        <f t="shared" si="4"/>
        <v>102.11</v>
      </c>
      <c r="AI6" s="20" t="str">
        <f>IF(AI7="","",IF(AI7="-","【-】","【"&amp;SUBSTITUTE(TEXT(AI7,"#,##0.00"),"-","△")&amp;"】"))</f>
        <v>【104.16】</v>
      </c>
      <c r="AJ6" s="21">
        <f>IF(AJ7="",NA(),AJ7)</f>
        <v>924.17</v>
      </c>
      <c r="AK6" s="21">
        <f t="shared" ref="AK6:AS6" si="5">IF(AK7="",NA(),AK7)</f>
        <v>745.05</v>
      </c>
      <c r="AL6" s="21">
        <f t="shared" si="5"/>
        <v>525.58000000000004</v>
      </c>
      <c r="AM6" s="21">
        <f t="shared" si="5"/>
        <v>317.67</v>
      </c>
      <c r="AN6" s="21">
        <f t="shared" si="5"/>
        <v>102.15</v>
      </c>
      <c r="AO6" s="21">
        <f t="shared" si="5"/>
        <v>224.04</v>
      </c>
      <c r="AP6" s="21">
        <f t="shared" si="5"/>
        <v>227.4</v>
      </c>
      <c r="AQ6" s="21">
        <f t="shared" si="5"/>
        <v>193.99</v>
      </c>
      <c r="AR6" s="21">
        <f t="shared" si="5"/>
        <v>139.02000000000001</v>
      </c>
      <c r="AS6" s="21">
        <f t="shared" si="5"/>
        <v>124.9</v>
      </c>
      <c r="AT6" s="20" t="str">
        <f>IF(AT7="","",IF(AT7="-","【-】","【"&amp;SUBSTITUTE(TEXT(AT7,"#,##0.00"),"-","△")&amp;"】"))</f>
        <v>【128.23】</v>
      </c>
      <c r="AU6" s="21">
        <f>IF(AU7="",NA(),AU7)</f>
        <v>64.88</v>
      </c>
      <c r="AV6" s="21">
        <f t="shared" ref="AV6:BD6" si="6">IF(AV7="",NA(),AV7)</f>
        <v>60.25</v>
      </c>
      <c r="AW6" s="21">
        <f t="shared" si="6"/>
        <v>50.68</v>
      </c>
      <c r="AX6" s="21">
        <f t="shared" si="6"/>
        <v>42.97</v>
      </c>
      <c r="AY6" s="21">
        <f t="shared" si="6"/>
        <v>41.47</v>
      </c>
      <c r="AZ6" s="21">
        <f t="shared" si="6"/>
        <v>29.91</v>
      </c>
      <c r="BA6" s="21">
        <f t="shared" si="6"/>
        <v>29.54</v>
      </c>
      <c r="BB6" s="21">
        <f t="shared" si="6"/>
        <v>26.99</v>
      </c>
      <c r="BC6" s="21">
        <f t="shared" si="6"/>
        <v>29.13</v>
      </c>
      <c r="BD6" s="21">
        <f t="shared" si="6"/>
        <v>33.58</v>
      </c>
      <c r="BE6" s="20" t="str">
        <f>IF(BE7="","",IF(BE7="-","【-】","【"&amp;SUBSTITUTE(TEXT(BE7,"#,##0.00"),"-","△")&amp;"】"))</f>
        <v>【34.77】</v>
      </c>
      <c r="BF6" s="21">
        <f>IF(BF7="",NA(),BF7)</f>
        <v>1103.24</v>
      </c>
      <c r="BG6" s="21">
        <f t="shared" ref="BG6:BO6" si="7">IF(BG7="",NA(),BG7)</f>
        <v>951.84</v>
      </c>
      <c r="BH6" s="21">
        <f t="shared" si="7"/>
        <v>1354.28</v>
      </c>
      <c r="BI6" s="21">
        <f t="shared" si="7"/>
        <v>736.13</v>
      </c>
      <c r="BJ6" s="21">
        <f t="shared" si="7"/>
        <v>468.71</v>
      </c>
      <c r="BK6" s="21">
        <f t="shared" si="7"/>
        <v>855.8</v>
      </c>
      <c r="BL6" s="21">
        <f t="shared" si="7"/>
        <v>789.46</v>
      </c>
      <c r="BM6" s="21">
        <f t="shared" si="7"/>
        <v>826.83</v>
      </c>
      <c r="BN6" s="21">
        <f t="shared" si="7"/>
        <v>867.83</v>
      </c>
      <c r="BO6" s="21">
        <f t="shared" si="7"/>
        <v>778.81</v>
      </c>
      <c r="BP6" s="20" t="str">
        <f>IF(BP7="","",IF(BP7="-","【-】","【"&amp;SUBSTITUTE(TEXT(BP7,"#,##0.00"),"-","△")&amp;"】"))</f>
        <v>【786.37】</v>
      </c>
      <c r="BQ6" s="21">
        <f>IF(BQ7="",NA(),BQ7)</f>
        <v>63.76</v>
      </c>
      <c r="BR6" s="21">
        <f t="shared" ref="BR6:BZ6" si="8">IF(BR7="",NA(),BR7)</f>
        <v>63.37</v>
      </c>
      <c r="BS6" s="21">
        <f t="shared" si="8"/>
        <v>67.069999999999993</v>
      </c>
      <c r="BT6" s="21">
        <f t="shared" si="8"/>
        <v>66.81</v>
      </c>
      <c r="BU6" s="21">
        <f t="shared" si="8"/>
        <v>47.92</v>
      </c>
      <c r="BV6" s="21">
        <f t="shared" si="8"/>
        <v>59.8</v>
      </c>
      <c r="BW6" s="21">
        <f t="shared" si="8"/>
        <v>57.77</v>
      </c>
      <c r="BX6" s="21">
        <f t="shared" si="8"/>
        <v>57.31</v>
      </c>
      <c r="BY6" s="21">
        <f t="shared" si="8"/>
        <v>57.08</v>
      </c>
      <c r="BZ6" s="21">
        <f t="shared" si="8"/>
        <v>67.23</v>
      </c>
      <c r="CA6" s="20" t="str">
        <f>IF(CA7="","",IF(CA7="-","【-】","【"&amp;SUBSTITUTE(TEXT(CA7,"#,##0.00"),"-","△")&amp;"】"))</f>
        <v>【60.65】</v>
      </c>
      <c r="CB6" s="21">
        <f>IF(CB7="",NA(),CB7)</f>
        <v>225.04</v>
      </c>
      <c r="CC6" s="21">
        <f t="shared" ref="CC6:CK6" si="9">IF(CC7="",NA(),CC7)</f>
        <v>226.42</v>
      </c>
      <c r="CD6" s="21">
        <f t="shared" si="9"/>
        <v>213.73</v>
      </c>
      <c r="CE6" s="21">
        <f t="shared" si="9"/>
        <v>213.92</v>
      </c>
      <c r="CF6" s="21">
        <f t="shared" si="9"/>
        <v>298.88</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36.97</v>
      </c>
      <c r="CN6" s="21">
        <f t="shared" ref="CN6:CV6" si="10">IF(CN7="",NA(),CN7)</f>
        <v>37.479999999999997</v>
      </c>
      <c r="CO6" s="21">
        <f t="shared" si="10"/>
        <v>36.82</v>
      </c>
      <c r="CP6" s="21">
        <f t="shared" si="10"/>
        <v>39.64</v>
      </c>
      <c r="CQ6" s="21">
        <f t="shared" si="10"/>
        <v>39.17</v>
      </c>
      <c r="CR6" s="21">
        <f t="shared" si="10"/>
        <v>51.75</v>
      </c>
      <c r="CS6" s="21">
        <f t="shared" si="10"/>
        <v>50.68</v>
      </c>
      <c r="CT6" s="21">
        <f t="shared" si="10"/>
        <v>50.14</v>
      </c>
      <c r="CU6" s="21">
        <f t="shared" si="10"/>
        <v>54.83</v>
      </c>
      <c r="CV6" s="21">
        <f t="shared" si="10"/>
        <v>54.54</v>
      </c>
      <c r="CW6" s="20" t="str">
        <f>IF(CW7="","",IF(CW7="-","【-】","【"&amp;SUBSTITUTE(TEXT(CW7,"#,##0.00"),"-","△")&amp;"】"))</f>
        <v>【61.14】</v>
      </c>
      <c r="CX6" s="21">
        <f>IF(CX7="",NA(),CX7)</f>
        <v>62.13</v>
      </c>
      <c r="CY6" s="21">
        <f t="shared" ref="CY6:DG6" si="11">IF(CY7="",NA(),CY7)</f>
        <v>63.44</v>
      </c>
      <c r="CZ6" s="21">
        <f t="shared" si="11"/>
        <v>64.98</v>
      </c>
      <c r="DA6" s="21">
        <f t="shared" si="11"/>
        <v>67.040000000000006</v>
      </c>
      <c r="DB6" s="21">
        <f t="shared" si="11"/>
        <v>66.510000000000005</v>
      </c>
      <c r="DC6" s="21">
        <f t="shared" si="11"/>
        <v>84.84</v>
      </c>
      <c r="DD6" s="21">
        <f t="shared" si="11"/>
        <v>84.86</v>
      </c>
      <c r="DE6" s="21">
        <f t="shared" si="11"/>
        <v>84.98</v>
      </c>
      <c r="DF6" s="21">
        <f t="shared" si="11"/>
        <v>84.7</v>
      </c>
      <c r="DG6" s="21">
        <f t="shared" si="11"/>
        <v>90.3</v>
      </c>
      <c r="DH6" s="20" t="str">
        <f>IF(DH7="","",IF(DH7="-","【-】","【"&amp;SUBSTITUTE(TEXT(DH7,"#,##0.00"),"-","△")&amp;"】"))</f>
        <v>【86.91】</v>
      </c>
      <c r="DI6" s="21">
        <f>IF(DI7="",NA(),DI7)</f>
        <v>23.4</v>
      </c>
      <c r="DJ6" s="21">
        <f t="shared" ref="DJ6:DR6" si="12">IF(DJ7="",NA(),DJ7)</f>
        <v>25.36</v>
      </c>
      <c r="DK6" s="21">
        <f t="shared" si="12"/>
        <v>27.47</v>
      </c>
      <c r="DL6" s="21">
        <f t="shared" si="12"/>
        <v>29.48</v>
      </c>
      <c r="DM6" s="21">
        <f t="shared" si="12"/>
        <v>31.48</v>
      </c>
      <c r="DN6" s="21">
        <f t="shared" si="12"/>
        <v>24.87</v>
      </c>
      <c r="DO6" s="21">
        <f t="shared" si="12"/>
        <v>24.13</v>
      </c>
      <c r="DP6" s="21">
        <f t="shared" si="12"/>
        <v>23.06</v>
      </c>
      <c r="DQ6" s="21">
        <f t="shared" si="12"/>
        <v>20.34</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8" s="22" customFormat="1" x14ac:dyDescent="0.15">
      <c r="A7" s="14"/>
      <c r="B7" s="23">
        <v>2021</v>
      </c>
      <c r="C7" s="23">
        <v>23841</v>
      </c>
      <c r="D7" s="23">
        <v>46</v>
      </c>
      <c r="E7" s="23">
        <v>17</v>
      </c>
      <c r="F7" s="23">
        <v>5</v>
      </c>
      <c r="G7" s="23">
        <v>0</v>
      </c>
      <c r="H7" s="23" t="s">
        <v>96</v>
      </c>
      <c r="I7" s="23" t="s">
        <v>97</v>
      </c>
      <c r="J7" s="23" t="s">
        <v>98</v>
      </c>
      <c r="K7" s="23" t="s">
        <v>99</v>
      </c>
      <c r="L7" s="23" t="s">
        <v>100</v>
      </c>
      <c r="M7" s="23" t="s">
        <v>101</v>
      </c>
      <c r="N7" s="24" t="s">
        <v>102</v>
      </c>
      <c r="O7" s="24">
        <v>50.43</v>
      </c>
      <c r="P7" s="24">
        <v>43.37</v>
      </c>
      <c r="Q7" s="24">
        <v>78.349999999999994</v>
      </c>
      <c r="R7" s="24">
        <v>2860</v>
      </c>
      <c r="S7" s="24">
        <v>12238</v>
      </c>
      <c r="T7" s="24">
        <v>46.43</v>
      </c>
      <c r="U7" s="24">
        <v>263.58</v>
      </c>
      <c r="V7" s="24">
        <v>5267</v>
      </c>
      <c r="W7" s="24">
        <v>3.13</v>
      </c>
      <c r="X7" s="24">
        <v>1682.75</v>
      </c>
      <c r="Y7" s="24">
        <v>126.91</v>
      </c>
      <c r="Z7" s="24">
        <v>123.91</v>
      </c>
      <c r="AA7" s="24">
        <v>132.58000000000001</v>
      </c>
      <c r="AB7" s="24">
        <v>132.24</v>
      </c>
      <c r="AC7" s="24">
        <v>136.66999999999999</v>
      </c>
      <c r="AD7" s="24">
        <v>100.95</v>
      </c>
      <c r="AE7" s="24">
        <v>101.77</v>
      </c>
      <c r="AF7" s="24">
        <v>103.6</v>
      </c>
      <c r="AG7" s="24">
        <v>106.37</v>
      </c>
      <c r="AH7" s="24">
        <v>102.11</v>
      </c>
      <c r="AI7" s="24">
        <v>104.16</v>
      </c>
      <c r="AJ7" s="24">
        <v>924.17</v>
      </c>
      <c r="AK7" s="24">
        <v>745.05</v>
      </c>
      <c r="AL7" s="24">
        <v>525.58000000000004</v>
      </c>
      <c r="AM7" s="24">
        <v>317.67</v>
      </c>
      <c r="AN7" s="24">
        <v>102.15</v>
      </c>
      <c r="AO7" s="24">
        <v>224.04</v>
      </c>
      <c r="AP7" s="24">
        <v>227.4</v>
      </c>
      <c r="AQ7" s="24">
        <v>193.99</v>
      </c>
      <c r="AR7" s="24">
        <v>139.02000000000001</v>
      </c>
      <c r="AS7" s="24">
        <v>124.9</v>
      </c>
      <c r="AT7" s="24">
        <v>128.22999999999999</v>
      </c>
      <c r="AU7" s="24">
        <v>64.88</v>
      </c>
      <c r="AV7" s="24">
        <v>60.25</v>
      </c>
      <c r="AW7" s="24">
        <v>50.68</v>
      </c>
      <c r="AX7" s="24">
        <v>42.97</v>
      </c>
      <c r="AY7" s="24">
        <v>41.47</v>
      </c>
      <c r="AZ7" s="24">
        <v>29.91</v>
      </c>
      <c r="BA7" s="24">
        <v>29.54</v>
      </c>
      <c r="BB7" s="24">
        <v>26.99</v>
      </c>
      <c r="BC7" s="24">
        <v>29.13</v>
      </c>
      <c r="BD7" s="24">
        <v>33.58</v>
      </c>
      <c r="BE7" s="24">
        <v>34.770000000000003</v>
      </c>
      <c r="BF7" s="24">
        <v>1103.24</v>
      </c>
      <c r="BG7" s="24">
        <v>951.84</v>
      </c>
      <c r="BH7" s="24">
        <v>1354.28</v>
      </c>
      <c r="BI7" s="24">
        <v>736.13</v>
      </c>
      <c r="BJ7" s="24">
        <v>468.71</v>
      </c>
      <c r="BK7" s="24">
        <v>855.8</v>
      </c>
      <c r="BL7" s="24">
        <v>789.46</v>
      </c>
      <c r="BM7" s="24">
        <v>826.83</v>
      </c>
      <c r="BN7" s="24">
        <v>867.83</v>
      </c>
      <c r="BO7" s="24">
        <v>778.81</v>
      </c>
      <c r="BP7" s="24">
        <v>786.37</v>
      </c>
      <c r="BQ7" s="24">
        <v>63.76</v>
      </c>
      <c r="BR7" s="24">
        <v>63.37</v>
      </c>
      <c r="BS7" s="24">
        <v>67.069999999999993</v>
      </c>
      <c r="BT7" s="24">
        <v>66.81</v>
      </c>
      <c r="BU7" s="24">
        <v>47.92</v>
      </c>
      <c r="BV7" s="24">
        <v>59.8</v>
      </c>
      <c r="BW7" s="24">
        <v>57.77</v>
      </c>
      <c r="BX7" s="24">
        <v>57.31</v>
      </c>
      <c r="BY7" s="24">
        <v>57.08</v>
      </c>
      <c r="BZ7" s="24">
        <v>67.23</v>
      </c>
      <c r="CA7" s="24">
        <v>60.65</v>
      </c>
      <c r="CB7" s="24">
        <v>225.04</v>
      </c>
      <c r="CC7" s="24">
        <v>226.42</v>
      </c>
      <c r="CD7" s="24">
        <v>213.73</v>
      </c>
      <c r="CE7" s="24">
        <v>213.92</v>
      </c>
      <c r="CF7" s="24">
        <v>298.88</v>
      </c>
      <c r="CG7" s="24">
        <v>263.76</v>
      </c>
      <c r="CH7" s="24">
        <v>274.35000000000002</v>
      </c>
      <c r="CI7" s="24">
        <v>273.52</v>
      </c>
      <c r="CJ7" s="24">
        <v>274.99</v>
      </c>
      <c r="CK7" s="24">
        <v>228.21</v>
      </c>
      <c r="CL7" s="24">
        <v>256.97000000000003</v>
      </c>
      <c r="CM7" s="24">
        <v>36.97</v>
      </c>
      <c r="CN7" s="24">
        <v>37.479999999999997</v>
      </c>
      <c r="CO7" s="24">
        <v>36.82</v>
      </c>
      <c r="CP7" s="24">
        <v>39.64</v>
      </c>
      <c r="CQ7" s="24">
        <v>39.17</v>
      </c>
      <c r="CR7" s="24">
        <v>51.75</v>
      </c>
      <c r="CS7" s="24">
        <v>50.68</v>
      </c>
      <c r="CT7" s="24">
        <v>50.14</v>
      </c>
      <c r="CU7" s="24">
        <v>54.83</v>
      </c>
      <c r="CV7" s="24">
        <v>54.54</v>
      </c>
      <c r="CW7" s="24">
        <v>61.14</v>
      </c>
      <c r="CX7" s="24">
        <v>62.13</v>
      </c>
      <c r="CY7" s="24">
        <v>63.44</v>
      </c>
      <c r="CZ7" s="24">
        <v>64.98</v>
      </c>
      <c r="DA7" s="24">
        <v>67.040000000000006</v>
      </c>
      <c r="DB7" s="24">
        <v>66.510000000000005</v>
      </c>
      <c r="DC7" s="24">
        <v>84.84</v>
      </c>
      <c r="DD7" s="24">
        <v>84.86</v>
      </c>
      <c r="DE7" s="24">
        <v>84.98</v>
      </c>
      <c r="DF7" s="24">
        <v>84.7</v>
      </c>
      <c r="DG7" s="24">
        <v>90.3</v>
      </c>
      <c r="DH7" s="24">
        <v>86.91</v>
      </c>
      <c r="DI7" s="24">
        <v>23.4</v>
      </c>
      <c r="DJ7" s="24">
        <v>25.36</v>
      </c>
      <c r="DK7" s="24">
        <v>27.47</v>
      </c>
      <c r="DL7" s="24">
        <v>29.48</v>
      </c>
      <c r="DM7" s="24">
        <v>31.48</v>
      </c>
      <c r="DN7" s="24">
        <v>24.87</v>
      </c>
      <c r="DO7" s="24">
        <v>24.13</v>
      </c>
      <c r="DP7" s="24">
        <v>23.06</v>
      </c>
      <c r="DQ7" s="24">
        <v>20.34</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2023-01-20T00:06:05Z</cp:lastPrinted>
  <dcterms:created xsi:type="dcterms:W3CDTF">2023-01-12T23:42:22Z</dcterms:created>
  <dcterms:modified xsi:type="dcterms:W3CDTF">2023-02-07T08:22:18Z</dcterms:modified>
  <cp:category/>
</cp:coreProperties>
</file>