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5"/>
  <workbookPr/>
  <mc:AlternateContent xmlns:mc="http://schemas.openxmlformats.org/markup-compatibility/2006">
    <mc:Choice Requires="x15">
      <x15ac:absPath xmlns:x15ac="http://schemas.microsoft.com/office/spreadsheetml/2010/11/ac" url="\\ts-xel63a\share\2下水道係\け_経営分析\R03経営比較分析表\"/>
    </mc:Choice>
  </mc:AlternateContent>
  <xr:revisionPtr revIDLastSave="0" documentId="13_ncr:1_{13F01B5B-E4EE-48D0-9B7B-FA3E72D72987}" xr6:coauthVersionLast="36" xr6:coauthVersionMax="36" xr10:uidLastSave="{00000000-0000-0000-0000-000000000000}"/>
  <workbookProtection workbookAlgorithmName="SHA-512" workbookHashValue="/uBfgtGdf6hy1vdMfBeiApoFDTNXZgnZfuBzMaLB7JulPA7PHBu21k7K06uA3Gc2ioHGdYvurXQmki4OSJdB5A==" workbookSaltValue="HhYpHH9kNWCJ0Md7b9SDmQ=="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iterateDelta="0"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<sst xmlns="http://schemas.openxmlformats.org/spreadsheetml/2006/main" count="236" uniqueCount="118">
  <si>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</si>
  <si>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</si>
  <si>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</si>
  <si>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</si>
  <si>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</si>
  <si>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</si>
  <si>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</si>
  <si>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</si>
  <si>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</si>
  <si>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</si>
  <si>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</si>
  <si>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</si>
  <si>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</si>
  <si>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</si>
  <si>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</si>
  <si>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</si>
  <si>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</si>
  <si>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</si>
  <si>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</si>
  <si>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</si>
  <si>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</si>
  <si>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</si>
  <si>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</si>
  <si>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</si>
  <si>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</si>
  <si>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</si>
  <si>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</si>
  <si>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</si>
  <si>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</si>
  <si>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</si>
  <si>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</si>
  <si>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</si>
  <si>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</si>
  <si>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</si>
  <si>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</si>
  <si>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</si>
  <si>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</si>
  <si>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</si>
  <si>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</si>
  <si>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</si>
  <si>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</si>
  <si>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</si>
  <si>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</si>
  <si>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</si>
  <si>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</si>
  <si>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</si>
  <si>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</si>
  <si>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</si>
  <si>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</si>
  <si>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</si>
  <si>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</si>
  <si>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</si>
  <si>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</si>
  <si>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</si>
  <si>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</si>
  <si>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</si>
  <si>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</si>
  <si>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</si>
  <si>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</si>
  <si>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</si>
  <si>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</si>
  <si>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</si>
  <si>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</si>
  <si>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</si>
  <si>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</si>
  <si>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</si>
  <si>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</si>
  <si>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</si>
  <si>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</si>
  <si>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</si>
  <si>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</si>
  <si>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</si>
  <si>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</si>
  <si>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</si>
  <si>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</si>
  <si>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</si>
  <si>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</si>
  <si>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</si>
  <si>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</si>
  <si>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</si>
  <si>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</si>
  <si>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</si>
  <si>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</si>
  <si>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</si>
  <si>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</si>
  <si>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</si>
  <si>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</si>
  <si>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</si>
  <si>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</si>
  <si>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</si>
  <si>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</si>
  <si>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</si>
  <si>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</si>
  <si>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</si>
  <si>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</si>
  <si>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</si>
  <si>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板柳町</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</si>
  <si>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</si>
  <si>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</si>
  <si>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</si>
  <si>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</si>
  <si>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</si>
  <si>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</si>
  <si>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</si>
  <si>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</si>
  <si>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</si>
  <si>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</si>
  <si>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</si>
  <si>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</si>
  <si>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</si>
  <si>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</si>
  <si>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</si>
  <si>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</si>
  <si>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</si>
  <si>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</si>
  <si>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①管渠整備実施量の増大による減価償却費の増加や、流域下水道維持管理負担金の増加といった費用増のため。前年度比1.00％減となったが、健全経営の水準とされる100％を上回っている。
②現在のところ累積欠損金はなく、経営の健全性が図られている。
④企業債残高対事業規模比率は、整備開始が平成２年度からと遅かったため、類似団体と比べ高い状況にある。「汚水処理施設の令和８年度概成」に向け、令和２年度より投資を増額し企業債を活用していることから、上昇傾向にある。
⑤流域下水道維持管理負担金が大幅に増加したため前年に比べ悪化したが、事業に必要な経費を使用料で賄えている状況とされる100％を上回っている。
⑥流域下水道維持管理負担金の増加により上昇してきているが、類似団体と比較すると大きく下回っている。
⑧過疎化による処理区域内人口の減、水洗化人口の減少に伴い、類似団体に比べ低い状況にある。融資あっせん制度等による費用の助成、戸別訪問や印刷物による広報を継続して行い、水洗化率の向上を図っていく。
　将来の経営の健全性を保つためにも、更なる経費回収率の向上、汚水処理原価の低減、並びに水洗化率の向上による、より一層の効率化が求められる。</t>
    <rPh sb="191" eb="193">
      <t>レイワ</t>
    </rPh>
    <rPh sb="194" eb="196">
      <t>ネンド</t>
    </rPh>
    <rPh sb="198" eb="200">
      <t>トウシ</t>
    </rPh>
    <rPh sb="201" eb="203">
      <t>ゾウガク</t>
    </rPh>
    <rPh sb="204" eb="207">
      <t>キギョウサイ</t>
    </rPh>
    <rPh sb="208" eb="210">
      <t>カツヨウ</t>
    </rPh>
    <rPh sb="229" eb="231">
      <t>リュウイキ</t>
    </rPh>
    <rPh sb="231" eb="234">
      <t>ゲスイドウ</t>
    </rPh>
    <rPh sb="234" eb="236">
      <t>イジ</t>
    </rPh>
    <rPh sb="236" eb="238">
      <t>カンリ</t>
    </rPh>
    <rPh sb="238" eb="241">
      <t>フタンキン</t>
    </rPh>
    <rPh sb="242" eb="244">
      <t>オオハバ</t>
    </rPh>
    <rPh sb="245" eb="247">
      <t>ゾウカ</t>
    </rPh>
    <rPh sb="251" eb="253">
      <t>ゼンネン</t>
    </rPh>
    <rPh sb="254" eb="255">
      <t>クラ</t>
    </rPh>
    <rPh sb="256" eb="258">
      <t>アッカ</t>
    </rPh>
    <rPh sb="313" eb="315">
      <t>ゾウカ</t>
    </rPh>
    <rPh sb="318" eb="320">
      <t>ジョウショウ</t>
    </rPh>
    <rPh sb="328" eb="330">
      <t>ルイジ</t>
    </rPh>
    <rPh sb="330" eb="332">
      <t>ダンタイ</t>
    </rPh>
    <rPh sb="333" eb="335">
      <t>ヒカク</t>
    </rPh>
    <rPh sb="338" eb="339">
      <t>オオ</t>
    </rPh>
    <rPh sb="341" eb="343">
      <t>シタマワ</t>
    </rPh>
    <rPh sb="350" eb="353">
      <t>カソカ</t>
    </rPh>
    <rPh sb="356" eb="358">
      <t>ショリ</t>
    </rPh>
    <rPh sb="358" eb="361">
      <t>クイキナイ</t>
    </rPh>
    <rPh sb="361" eb="363">
      <t>ジンコウ</t>
    </rPh>
    <rPh sb="364" eb="365">
      <t>ゲン</t>
    </rPh>
    <rPh sb="366" eb="369">
      <t>スイセンカ</t>
    </rPh>
    <rPh sb="369" eb="371">
      <t>ジンコウ</t>
    </rPh>
    <rPh sb="372" eb="374">
      <t>ゲンショウ</t>
    </rPh>
    <rPh sb="375" eb="376">
      <t>トモナ</t>
    </rPh>
    <rPh sb="378" eb="380">
      <t>ルイジ</t>
    </rPh>
    <rPh sb="380" eb="382">
      <t>ダンタイ</t>
    </rPh>
    <rPh sb="383" eb="384">
      <t>クラ</t>
    </rPh>
    <rPh sb="385" eb="386">
      <t>ヒク</t>
    </rPh>
    <rPh sb="387" eb="389">
      <t>ジョウキョウ</t>
    </rPh>
    <phoneticPr fontId="4"/>
  </si>
  <si>
    <t>①有形固定資産減価償却率は、現在も未普及解消のため管渠整備を実施していることから、類似団体に比べ高い状況にある。
②③平成２年度から管渠工事を行っており耐用年数を超えた管渠は無いため、改築は行っていない。
　今後は耐用年数を超えることを見据え、長期的な視点で老朽化の進展状況を考慮し、緊急度の高いものから優先順位を付けて補修を実施する。また、ストックマネジメント計画に基づき点検・調査を実施する。</t>
    <rPh sb="20" eb="22">
      <t>カイショウ</t>
    </rPh>
    <rPh sb="95" eb="96">
      <t>オコナ</t>
    </rPh>
    <rPh sb="105" eb="107">
      <t>コンゴ</t>
    </rPh>
    <rPh sb="119" eb="121">
      <t>ミス</t>
    </rPh>
    <phoneticPr fontId="4"/>
  </si>
  <si>
    <t>　現在のところ経営状況は安定しているが、今後は過疎化等による急激な人口減少に伴う使用料収入の減少、施設の改築（更新・長寿命化）に伴う費用の増加が見込まれるため、未収金の回収や維持管理費の削減等、事業運営について十分な検討が必要である。
　また、農業集落排水事業の公営企業会計以降後に、経営戦略を見直す予定である。その際には経費回収率向上に向けたロードマップを作成し、経営の健全化を図るための取組を進めていく。</t>
    <rPh sb="9" eb="11">
      <t>ジョウキョウ</t>
    </rPh>
    <rPh sb="137" eb="139">
      <t>イコウ</t>
    </rPh>
    <rPh sb="142" eb="144">
      <t>ケイエイ</t>
    </rPh>
    <rPh sb="144" eb="146">
      <t>センリャク</t>
    </rPh>
    <rPh sb="147" eb="149">
      <t>ミナオ</t>
    </rPh>
    <rPh sb="150" eb="152">
      <t>ヨテイ</t>
    </rPh>
    <rPh sb="158" eb="159">
      <t>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</si>
</sst>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F0C-49A7-AC1C-35E71D6931F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0.12</c:v>
                </c:pt>
                <c:pt idx="2">
                  <c:v>0.1</c:v>
                </c:pt>
                <c:pt idx="3">
                  <c:v>0.32</c:v>
                </c:pt>
                <c:pt idx="4">
                  <c:v>0.1</c:v>
                </c:pt>
              </c:numCache>
            </c:numRef>
          </c:val>
          <c:smooth val="0"/>
          <c:extLst>
            <c:ext xmlns:c16="http://schemas.microsoft.com/office/drawing/2014/chart" uri="{C3380CC4-5D6E-409C-BE32-E72D297353CC}">
              <c16:uniqueId val="{00000001-4F0C-49A7-AC1C-35E71D6931F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46D-497F-8519-0DDB1124BD6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50.24</c:v>
                </c:pt>
                <c:pt idx="1">
                  <c:v>49.68</c:v>
                </c:pt>
                <c:pt idx="2">
                  <c:v>49.27</c:v>
                </c:pt>
                <c:pt idx="3">
                  <c:v>49.47</c:v>
                </c:pt>
                <c:pt idx="4">
                  <c:v>48.19</c:v>
                </c:pt>
              </c:numCache>
            </c:numRef>
          </c:val>
          <c:smooth val="0"/>
          <c:extLst>
            <c:ext xmlns:c16="http://schemas.microsoft.com/office/drawing/2014/chart" uri="{C3380CC4-5D6E-409C-BE32-E72D297353CC}">
              <c16:uniqueId val="{00000001-B46D-497F-8519-0DDB1124BD6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76.930000000000007</c:v>
                </c:pt>
                <c:pt idx="1">
                  <c:v>76.989999999999995</c:v>
                </c:pt>
                <c:pt idx="2">
                  <c:v>76.510000000000005</c:v>
                </c:pt>
                <c:pt idx="3">
                  <c:v>76.69</c:v>
                </c:pt>
                <c:pt idx="4">
                  <c:v>75.38</c:v>
                </c:pt>
              </c:numCache>
            </c:numRef>
          </c:val>
          <c:extLst>
            <c:ext xmlns:c16="http://schemas.microsoft.com/office/drawing/2014/chart" uri="{C3380CC4-5D6E-409C-BE32-E72D297353CC}">
              <c16:uniqueId val="{00000000-09F6-4638-B42E-056D05B22C5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84.17</c:v>
                </c:pt>
                <c:pt idx="1">
                  <c:v>83.35</c:v>
                </c:pt>
                <c:pt idx="2">
                  <c:v>83.16</c:v>
                </c:pt>
                <c:pt idx="3">
                  <c:v>82.06</c:v>
                </c:pt>
                <c:pt idx="4">
                  <c:v>82.26</c:v>
                </c:pt>
              </c:numCache>
            </c:numRef>
          </c:val>
          <c:smooth val="0"/>
          <c:extLst>
            <c:ext xmlns:c16="http://schemas.microsoft.com/office/drawing/2014/chart" uri="{C3380CC4-5D6E-409C-BE32-E72D297353CC}">
              <c16:uniqueId val="{00000001-09F6-4638-B42E-056D05B22C5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106.55</c:v>
                </c:pt>
                <c:pt idx="1">
                  <c:v>109.29</c:v>
                </c:pt>
                <c:pt idx="2">
                  <c:v>113.22</c:v>
                </c:pt>
                <c:pt idx="3">
                  <c:v>117.07</c:v>
                </c:pt>
                <c:pt idx="4">
                  <c:v>116.05</c:v>
                </c:pt>
              </c:numCache>
            </c:numRef>
          </c:val>
          <c:extLst>
            <c:ext xmlns:c16="http://schemas.microsoft.com/office/drawing/2014/chart" uri="{C3380CC4-5D6E-409C-BE32-E72D297353CC}">
              <c16:uniqueId val="{00000000-3C5B-49AE-ACCD-CB4BE6FDF0B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106.7</c:v>
                </c:pt>
                <c:pt idx="1">
                  <c:v>106.83</c:v>
                </c:pt>
                <c:pt idx="2">
                  <c:v>109.21</c:v>
                </c:pt>
                <c:pt idx="3">
                  <c:v>107.81</c:v>
                </c:pt>
                <c:pt idx="4">
                  <c:v>107.54</c:v>
                </c:pt>
              </c:numCache>
            </c:numRef>
          </c:val>
          <c:smooth val="0"/>
          <c:extLst>
            <c:ext xmlns:c16="http://schemas.microsoft.com/office/drawing/2014/chart" uri="{C3380CC4-5D6E-409C-BE32-E72D297353CC}">
              <c16:uniqueId val="{00000001-3C5B-49AE-ACCD-CB4BE6FDF0B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30.25</c:v>
                </c:pt>
                <c:pt idx="1">
                  <c:v>31.76</c:v>
                </c:pt>
                <c:pt idx="2">
                  <c:v>32.99</c:v>
                </c:pt>
                <c:pt idx="3">
                  <c:v>33.24</c:v>
                </c:pt>
                <c:pt idx="4">
                  <c:v>33.520000000000003</c:v>
                </c:pt>
              </c:numCache>
            </c:numRef>
          </c:val>
          <c:extLst>
            <c:ext xmlns:c16="http://schemas.microsoft.com/office/drawing/2014/chart" uri="{C3380CC4-5D6E-409C-BE32-E72D297353CC}">
              <c16:uniqueId val="{00000000-B5C1-44E9-8773-89F3219AE35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26.81</c:v>
                </c:pt>
                <c:pt idx="1">
                  <c:v>26.06</c:v>
                </c:pt>
                <c:pt idx="2">
                  <c:v>24.1</c:v>
                </c:pt>
                <c:pt idx="3">
                  <c:v>19.93</c:v>
                </c:pt>
                <c:pt idx="4">
                  <c:v>21.94</c:v>
                </c:pt>
              </c:numCache>
            </c:numRef>
          </c:val>
          <c:smooth val="0"/>
          <c:extLst>
            <c:ext xmlns:c16="http://schemas.microsoft.com/office/drawing/2014/chart" uri="{C3380CC4-5D6E-409C-BE32-E72D297353CC}">
              <c16:uniqueId val="{00000001-B5C1-44E9-8773-89F3219AE35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0F4-4DBC-B1C4-2907CD43517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0F4-4DBC-B1C4-2907CD43517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2C3-4DD3-9D4F-CA840087033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26.14</c:v>
                </c:pt>
                <c:pt idx="1">
                  <c:v>22.02</c:v>
                </c:pt>
                <c:pt idx="2">
                  <c:v>15.73</c:v>
                </c:pt>
                <c:pt idx="3">
                  <c:v>18.2</c:v>
                </c:pt>
                <c:pt idx="4">
                  <c:v>19.059999999999999</c:v>
                </c:pt>
              </c:numCache>
            </c:numRef>
          </c:val>
          <c:smooth val="0"/>
          <c:extLst>
            <c:ext xmlns:c16="http://schemas.microsoft.com/office/drawing/2014/chart" uri="{C3380CC4-5D6E-409C-BE32-E72D297353CC}">
              <c16:uniqueId val="{00000001-02C3-4DD3-9D4F-CA840087033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67.62</c:v>
                </c:pt>
                <c:pt idx="1">
                  <c:v>57.31</c:v>
                </c:pt>
                <c:pt idx="2">
                  <c:v>45.64</c:v>
                </c:pt>
                <c:pt idx="3">
                  <c:v>59.92</c:v>
                </c:pt>
                <c:pt idx="4">
                  <c:v>53.02</c:v>
                </c:pt>
              </c:numCache>
            </c:numRef>
          </c:val>
          <c:extLst>
            <c:ext xmlns:c16="http://schemas.microsoft.com/office/drawing/2014/chart" uri="{C3380CC4-5D6E-409C-BE32-E72D297353CC}">
              <c16:uniqueId val="{00000000-DE2E-4CA5-97E0-BDBFB965F10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68.290000000000006</c:v>
                </c:pt>
                <c:pt idx="1">
                  <c:v>68.040000000000006</c:v>
                </c:pt>
                <c:pt idx="2">
                  <c:v>57.26</c:v>
                </c:pt>
                <c:pt idx="3">
                  <c:v>48.56</c:v>
                </c:pt>
                <c:pt idx="4">
                  <c:v>47.58</c:v>
                </c:pt>
              </c:numCache>
            </c:numRef>
          </c:val>
          <c:smooth val="0"/>
          <c:extLst>
            <c:ext xmlns:c16="http://schemas.microsoft.com/office/drawing/2014/chart" uri="{C3380CC4-5D6E-409C-BE32-E72D297353CC}">
              <c16:uniqueId val="{00000001-DE2E-4CA5-97E0-BDBFB965F10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2768.75</c:v>
                </c:pt>
                <c:pt idx="1">
                  <c:v>2902.03</c:v>
                </c:pt>
                <c:pt idx="2">
                  <c:v>2856.33</c:v>
                </c:pt>
                <c:pt idx="3">
                  <c:v>2909.32</c:v>
                </c:pt>
                <c:pt idx="4">
                  <c:v>2977.31</c:v>
                </c:pt>
              </c:numCache>
            </c:numRef>
          </c:val>
          <c:extLst>
            <c:ext xmlns:c16="http://schemas.microsoft.com/office/drawing/2014/chart" uri="{C3380CC4-5D6E-409C-BE32-E72D297353CC}">
              <c16:uniqueId val="{00000000-E7BA-48D4-8259-9C16875441E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1124.26</c:v>
                </c:pt>
                <c:pt idx="1">
                  <c:v>1048.23</c:v>
                </c:pt>
                <c:pt idx="2">
                  <c:v>1130.42</c:v>
                </c:pt>
                <c:pt idx="3">
                  <c:v>1245.0999999999999</c:v>
                </c:pt>
                <c:pt idx="4">
                  <c:v>1108.8</c:v>
                </c:pt>
              </c:numCache>
            </c:numRef>
          </c:val>
          <c:smooth val="0"/>
          <c:extLst>
            <c:ext xmlns:c16="http://schemas.microsoft.com/office/drawing/2014/chart" uri="{C3380CC4-5D6E-409C-BE32-E72D297353CC}">
              <c16:uniqueId val="{00000001-E7BA-48D4-8259-9C16875441E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108.22</c:v>
                </c:pt>
                <c:pt idx="1">
                  <c:v>131.47</c:v>
                </c:pt>
                <c:pt idx="2">
                  <c:v>163.96</c:v>
                </c:pt>
                <c:pt idx="3">
                  <c:v>158.83000000000001</c:v>
                </c:pt>
                <c:pt idx="4">
                  <c:v>129.63</c:v>
                </c:pt>
              </c:numCache>
            </c:numRef>
          </c:val>
          <c:extLst>
            <c:ext xmlns:c16="http://schemas.microsoft.com/office/drawing/2014/chart" uri="{C3380CC4-5D6E-409C-BE32-E72D297353CC}">
              <c16:uniqueId val="{00000000-A2C7-4B4B-8478-EA10F5AC75B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80.58</c:v>
                </c:pt>
                <c:pt idx="1">
                  <c:v>78.92</c:v>
                </c:pt>
                <c:pt idx="2">
                  <c:v>74.17</c:v>
                </c:pt>
                <c:pt idx="3">
                  <c:v>79.77</c:v>
                </c:pt>
                <c:pt idx="4">
                  <c:v>79.63</c:v>
                </c:pt>
              </c:numCache>
            </c:numRef>
          </c:val>
          <c:smooth val="0"/>
          <c:extLst>
            <c:ext xmlns:c16="http://schemas.microsoft.com/office/drawing/2014/chart" uri="{C3380CC4-5D6E-409C-BE32-E72D297353CC}">
              <c16:uniqueId val="{00000001-A2C7-4B4B-8478-EA10F5AC75B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139.76</c:v>
                </c:pt>
                <c:pt idx="1">
                  <c:v>114.09</c:v>
                </c:pt>
                <c:pt idx="2">
                  <c:v>91.63</c:v>
                </c:pt>
                <c:pt idx="3">
                  <c:v>89.39</c:v>
                </c:pt>
                <c:pt idx="4">
                  <c:v>108.68</c:v>
                </c:pt>
              </c:numCache>
            </c:numRef>
          </c:val>
          <c:extLst>
            <c:ext xmlns:c16="http://schemas.microsoft.com/office/drawing/2014/chart" uri="{C3380CC4-5D6E-409C-BE32-E72D297353CC}">
              <c16:uniqueId val="{00000000-2583-4550-906C-8E3A0B7F502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216.21</c:v>
                </c:pt>
                <c:pt idx="1">
                  <c:v>220.31</c:v>
                </c:pt>
                <c:pt idx="2">
                  <c:v>230.95</c:v>
                </c:pt>
                <c:pt idx="3">
                  <c:v>214.56</c:v>
                </c:pt>
                <c:pt idx="4">
                  <c:v>213.66</c:v>
                </c:pt>
              </c:numCache>
            </c:numRef>
          </c:val>
          <c:smooth val="0"/>
          <c:extLst>
            <c:ext xmlns:c16="http://schemas.microsoft.com/office/drawing/2014/chart" uri="{C3380CC4-5D6E-409C-BE32-E72D297353CC}">
              <c16:uniqueId val="{00000001-2583-4550-906C-8E3A0B7F502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R37" zoomScale="70" zoomScaleNormal="7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青森県　板柳町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Cd2</v>
      </c>
      <c r="X8" s="35"/>
      <c r="Y8" s="35"/>
      <c r="Z8" s="35"/>
      <c r="AA8" s="35"/>
      <c r="AB8" s="35"/>
      <c r="AC8" s="35"/>
      <c r="AD8" s="36" t="str">
        <f>データ!$M$6</f>
        <v>非設置</v>
      </c>
      <c r="AE8" s="36"/>
      <c r="AF8" s="36"/>
      <c r="AG8" s="36"/>
      <c r="AH8" s="36"/>
      <c r="AI8" s="36"/>
      <c r="AJ8" s="36"/>
      <c r="AK8" s="3"/>
      <c r="AL8" s="37">
        <f>データ!S6</f>
        <v>12987</v>
      </c>
      <c r="AM8" s="37"/>
      <c r="AN8" s="37"/>
      <c r="AO8" s="37"/>
      <c r="AP8" s="37"/>
      <c r="AQ8" s="37"/>
      <c r="AR8" s="37"/>
      <c r="AS8" s="37"/>
      <c r="AT8" s="38">
        <f>データ!T6</f>
        <v>41.88</v>
      </c>
      <c r="AU8" s="38"/>
      <c r="AV8" s="38"/>
      <c r="AW8" s="38"/>
      <c r="AX8" s="38"/>
      <c r="AY8" s="38"/>
      <c r="AZ8" s="38"/>
      <c r="BA8" s="38"/>
      <c r="BB8" s="38">
        <f>データ!U6</f>
        <v>310.10000000000002</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47.7</v>
      </c>
      <c r="J10" s="38"/>
      <c r="K10" s="38"/>
      <c r="L10" s="38"/>
      <c r="M10" s="38"/>
      <c r="N10" s="38"/>
      <c r="O10" s="38"/>
      <c r="P10" s="38">
        <f>データ!P6</f>
        <v>57.56</v>
      </c>
      <c r="Q10" s="38"/>
      <c r="R10" s="38"/>
      <c r="S10" s="38"/>
      <c r="T10" s="38"/>
      <c r="U10" s="38"/>
      <c r="V10" s="38"/>
      <c r="W10" s="38">
        <f>データ!Q6</f>
        <v>99.27</v>
      </c>
      <c r="X10" s="38"/>
      <c r="Y10" s="38"/>
      <c r="Z10" s="38"/>
      <c r="AA10" s="38"/>
      <c r="AB10" s="38"/>
      <c r="AC10" s="38"/>
      <c r="AD10" s="37">
        <f>データ!R6</f>
        <v>2920</v>
      </c>
      <c r="AE10" s="37"/>
      <c r="AF10" s="37"/>
      <c r="AG10" s="37"/>
      <c r="AH10" s="37"/>
      <c r="AI10" s="37"/>
      <c r="AJ10" s="37"/>
      <c r="AK10" s="2"/>
      <c r="AL10" s="37">
        <f>データ!V6</f>
        <v>7369</v>
      </c>
      <c r="AM10" s="37"/>
      <c r="AN10" s="37"/>
      <c r="AO10" s="37"/>
      <c r="AP10" s="37"/>
      <c r="AQ10" s="37"/>
      <c r="AR10" s="37"/>
      <c r="AS10" s="37"/>
      <c r="AT10" s="38">
        <f>データ!W6</f>
        <v>3.22</v>
      </c>
      <c r="AU10" s="38"/>
      <c r="AV10" s="38"/>
      <c r="AW10" s="38"/>
      <c r="AX10" s="38"/>
      <c r="AY10" s="38"/>
      <c r="AZ10" s="38"/>
      <c r="BA10" s="38"/>
      <c r="BB10" s="38">
        <f>データ!X6</f>
        <v>2288.5100000000002</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86s+DGvMvgACS9KK8NirQr7a8LKLHv+tRLGCImKKOI2N6ge0EpjFLAQmlAfA4iZxQEG7sWP5d9AwDpr1zM7TDw==" saltValue="xPCMIJyHKMozPWpb/6ElW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23817</v>
      </c>
      <c r="D6" s="19">
        <f t="shared" si="3"/>
        <v>46</v>
      </c>
      <c r="E6" s="19">
        <f t="shared" si="3"/>
        <v>17</v>
      </c>
      <c r="F6" s="19">
        <f t="shared" si="3"/>
        <v>1</v>
      </c>
      <c r="G6" s="19">
        <f t="shared" si="3"/>
        <v>0</v>
      </c>
      <c r="H6" s="19" t="str">
        <f t="shared" si="3"/>
        <v>青森県　板柳町</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47.7</v>
      </c>
      <c r="P6" s="20">
        <f t="shared" si="3"/>
        <v>57.56</v>
      </c>
      <c r="Q6" s="20">
        <f t="shared" si="3"/>
        <v>99.27</v>
      </c>
      <c r="R6" s="20">
        <f t="shared" si="3"/>
        <v>2920</v>
      </c>
      <c r="S6" s="20">
        <f t="shared" si="3"/>
        <v>12987</v>
      </c>
      <c r="T6" s="20">
        <f t="shared" si="3"/>
        <v>41.88</v>
      </c>
      <c r="U6" s="20">
        <f t="shared" si="3"/>
        <v>310.10000000000002</v>
      </c>
      <c r="V6" s="20">
        <f t="shared" si="3"/>
        <v>7369</v>
      </c>
      <c r="W6" s="20">
        <f t="shared" si="3"/>
        <v>3.22</v>
      </c>
      <c r="X6" s="20">
        <f t="shared" si="3"/>
        <v>2288.5100000000002</v>
      </c>
      <c r="Y6" s="21">
        <f>IF(Y7="",NA(),Y7)</f>
        <v>106.55</v>
      </c>
      <c r="Z6" s="21">
        <f t="shared" ref="Z6:AH6" si="4">IF(Z7="",NA(),Z7)</f>
        <v>109.29</v>
      </c>
      <c r="AA6" s="21">
        <f t="shared" si="4"/>
        <v>113.22</v>
      </c>
      <c r="AB6" s="21">
        <f t="shared" si="4"/>
        <v>117.07</v>
      </c>
      <c r="AC6" s="21">
        <f t="shared" si="4"/>
        <v>116.05</v>
      </c>
      <c r="AD6" s="21">
        <f t="shared" si="4"/>
        <v>106.7</v>
      </c>
      <c r="AE6" s="21">
        <f t="shared" si="4"/>
        <v>106.83</v>
      </c>
      <c r="AF6" s="21">
        <f t="shared" si="4"/>
        <v>109.21</v>
      </c>
      <c r="AG6" s="21">
        <f t="shared" si="4"/>
        <v>107.81</v>
      </c>
      <c r="AH6" s="21">
        <f t="shared" si="4"/>
        <v>107.54</v>
      </c>
      <c r="AI6" s="20" t="str">
        <f>IF(AI7="","",IF(AI7="-","【-】","【"&amp;SUBSTITUTE(TEXT(AI7,"#,##0.00"),"-","△")&amp;"】"))</f>
        <v>【107.02】</v>
      </c>
      <c r="AJ6" s="20">
        <f>IF(AJ7="",NA(),AJ7)</f>
        <v>0</v>
      </c>
      <c r="AK6" s="20">
        <f t="shared" ref="AK6:AS6" si="5">IF(AK7="",NA(),AK7)</f>
        <v>0</v>
      </c>
      <c r="AL6" s="20">
        <f t="shared" si="5"/>
        <v>0</v>
      </c>
      <c r="AM6" s="20">
        <f t="shared" si="5"/>
        <v>0</v>
      </c>
      <c r="AN6" s="20">
        <f t="shared" si="5"/>
        <v>0</v>
      </c>
      <c r="AO6" s="21">
        <f t="shared" si="5"/>
        <v>26.14</v>
      </c>
      <c r="AP6" s="21">
        <f t="shared" si="5"/>
        <v>22.02</v>
      </c>
      <c r="AQ6" s="21">
        <f t="shared" si="5"/>
        <v>15.73</v>
      </c>
      <c r="AR6" s="21">
        <f t="shared" si="5"/>
        <v>18.2</v>
      </c>
      <c r="AS6" s="21">
        <f t="shared" si="5"/>
        <v>19.059999999999999</v>
      </c>
      <c r="AT6" s="20" t="str">
        <f>IF(AT7="","",IF(AT7="-","【-】","【"&amp;SUBSTITUTE(TEXT(AT7,"#,##0.00"),"-","△")&amp;"】"))</f>
        <v>【3.09】</v>
      </c>
      <c r="AU6" s="21">
        <f>IF(AU7="",NA(),AU7)</f>
        <v>67.62</v>
      </c>
      <c r="AV6" s="21">
        <f t="shared" ref="AV6:BD6" si="6">IF(AV7="",NA(),AV7)</f>
        <v>57.31</v>
      </c>
      <c r="AW6" s="21">
        <f t="shared" si="6"/>
        <v>45.64</v>
      </c>
      <c r="AX6" s="21">
        <f t="shared" si="6"/>
        <v>59.92</v>
      </c>
      <c r="AY6" s="21">
        <f t="shared" si="6"/>
        <v>53.02</v>
      </c>
      <c r="AZ6" s="21">
        <f t="shared" si="6"/>
        <v>68.290000000000006</v>
      </c>
      <c r="BA6" s="21">
        <f t="shared" si="6"/>
        <v>68.040000000000006</v>
      </c>
      <c r="BB6" s="21">
        <f t="shared" si="6"/>
        <v>57.26</v>
      </c>
      <c r="BC6" s="21">
        <f t="shared" si="6"/>
        <v>48.56</v>
      </c>
      <c r="BD6" s="21">
        <f t="shared" si="6"/>
        <v>47.58</v>
      </c>
      <c r="BE6" s="20" t="str">
        <f>IF(BE7="","",IF(BE7="-","【-】","【"&amp;SUBSTITUTE(TEXT(BE7,"#,##0.00"),"-","△")&amp;"】"))</f>
        <v>【71.39】</v>
      </c>
      <c r="BF6" s="21">
        <f>IF(BF7="",NA(),BF7)</f>
        <v>2768.75</v>
      </c>
      <c r="BG6" s="21">
        <f t="shared" ref="BG6:BO6" si="7">IF(BG7="",NA(),BG7)</f>
        <v>2902.03</v>
      </c>
      <c r="BH6" s="21">
        <f t="shared" si="7"/>
        <v>2856.33</v>
      </c>
      <c r="BI6" s="21">
        <f t="shared" si="7"/>
        <v>2909.32</v>
      </c>
      <c r="BJ6" s="21">
        <f t="shared" si="7"/>
        <v>2977.31</v>
      </c>
      <c r="BK6" s="21">
        <f t="shared" si="7"/>
        <v>1124.26</v>
      </c>
      <c r="BL6" s="21">
        <f t="shared" si="7"/>
        <v>1048.23</v>
      </c>
      <c r="BM6" s="21">
        <f t="shared" si="7"/>
        <v>1130.42</v>
      </c>
      <c r="BN6" s="21">
        <f t="shared" si="7"/>
        <v>1245.0999999999999</v>
      </c>
      <c r="BO6" s="21">
        <f t="shared" si="7"/>
        <v>1108.8</v>
      </c>
      <c r="BP6" s="20" t="str">
        <f>IF(BP7="","",IF(BP7="-","【-】","【"&amp;SUBSTITUTE(TEXT(BP7,"#,##0.00"),"-","△")&amp;"】"))</f>
        <v>【669.11】</v>
      </c>
      <c r="BQ6" s="21">
        <f>IF(BQ7="",NA(),BQ7)</f>
        <v>108.22</v>
      </c>
      <c r="BR6" s="21">
        <f t="shared" ref="BR6:BZ6" si="8">IF(BR7="",NA(),BR7)</f>
        <v>131.47</v>
      </c>
      <c r="BS6" s="21">
        <f t="shared" si="8"/>
        <v>163.96</v>
      </c>
      <c r="BT6" s="21">
        <f t="shared" si="8"/>
        <v>158.83000000000001</v>
      </c>
      <c r="BU6" s="21">
        <f t="shared" si="8"/>
        <v>129.63</v>
      </c>
      <c r="BV6" s="21">
        <f t="shared" si="8"/>
        <v>80.58</v>
      </c>
      <c r="BW6" s="21">
        <f t="shared" si="8"/>
        <v>78.92</v>
      </c>
      <c r="BX6" s="21">
        <f t="shared" si="8"/>
        <v>74.17</v>
      </c>
      <c r="BY6" s="21">
        <f t="shared" si="8"/>
        <v>79.77</v>
      </c>
      <c r="BZ6" s="21">
        <f t="shared" si="8"/>
        <v>79.63</v>
      </c>
      <c r="CA6" s="20" t="str">
        <f>IF(CA7="","",IF(CA7="-","【-】","【"&amp;SUBSTITUTE(TEXT(CA7,"#,##0.00"),"-","△")&amp;"】"))</f>
        <v>【99.73】</v>
      </c>
      <c r="CB6" s="21">
        <f>IF(CB7="",NA(),CB7)</f>
        <v>139.76</v>
      </c>
      <c r="CC6" s="21">
        <f t="shared" ref="CC6:CK6" si="9">IF(CC7="",NA(),CC7)</f>
        <v>114.09</v>
      </c>
      <c r="CD6" s="21">
        <f t="shared" si="9"/>
        <v>91.63</v>
      </c>
      <c r="CE6" s="21">
        <f t="shared" si="9"/>
        <v>89.39</v>
      </c>
      <c r="CF6" s="21">
        <f t="shared" si="9"/>
        <v>108.68</v>
      </c>
      <c r="CG6" s="21">
        <f t="shared" si="9"/>
        <v>216.21</v>
      </c>
      <c r="CH6" s="21">
        <f t="shared" si="9"/>
        <v>220.31</v>
      </c>
      <c r="CI6" s="21">
        <f t="shared" si="9"/>
        <v>230.95</v>
      </c>
      <c r="CJ6" s="21">
        <f t="shared" si="9"/>
        <v>214.56</v>
      </c>
      <c r="CK6" s="21">
        <f t="shared" si="9"/>
        <v>213.66</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50.24</v>
      </c>
      <c r="CS6" s="21">
        <f t="shared" si="10"/>
        <v>49.68</v>
      </c>
      <c r="CT6" s="21">
        <f t="shared" si="10"/>
        <v>49.27</v>
      </c>
      <c r="CU6" s="21">
        <f t="shared" si="10"/>
        <v>49.47</v>
      </c>
      <c r="CV6" s="21">
        <f t="shared" si="10"/>
        <v>48.19</v>
      </c>
      <c r="CW6" s="20" t="str">
        <f>IF(CW7="","",IF(CW7="-","【-】","【"&amp;SUBSTITUTE(TEXT(CW7,"#,##0.00"),"-","△")&amp;"】"))</f>
        <v>【59.99】</v>
      </c>
      <c r="CX6" s="21">
        <f>IF(CX7="",NA(),CX7)</f>
        <v>76.930000000000007</v>
      </c>
      <c r="CY6" s="21">
        <f t="shared" ref="CY6:DG6" si="11">IF(CY7="",NA(),CY7)</f>
        <v>76.989999999999995</v>
      </c>
      <c r="CZ6" s="21">
        <f t="shared" si="11"/>
        <v>76.510000000000005</v>
      </c>
      <c r="DA6" s="21">
        <f t="shared" si="11"/>
        <v>76.69</v>
      </c>
      <c r="DB6" s="21">
        <f t="shared" si="11"/>
        <v>75.38</v>
      </c>
      <c r="DC6" s="21">
        <f t="shared" si="11"/>
        <v>84.17</v>
      </c>
      <c r="DD6" s="21">
        <f t="shared" si="11"/>
        <v>83.35</v>
      </c>
      <c r="DE6" s="21">
        <f t="shared" si="11"/>
        <v>83.16</v>
      </c>
      <c r="DF6" s="21">
        <f t="shared" si="11"/>
        <v>82.06</v>
      </c>
      <c r="DG6" s="21">
        <f t="shared" si="11"/>
        <v>82.26</v>
      </c>
      <c r="DH6" s="20" t="str">
        <f>IF(DH7="","",IF(DH7="-","【-】","【"&amp;SUBSTITUTE(TEXT(DH7,"#,##0.00"),"-","△")&amp;"】"))</f>
        <v>【95.72】</v>
      </c>
      <c r="DI6" s="21">
        <f>IF(DI7="",NA(),DI7)</f>
        <v>30.25</v>
      </c>
      <c r="DJ6" s="21">
        <f t="shared" ref="DJ6:DR6" si="12">IF(DJ7="",NA(),DJ7)</f>
        <v>31.76</v>
      </c>
      <c r="DK6" s="21">
        <f t="shared" si="12"/>
        <v>32.99</v>
      </c>
      <c r="DL6" s="21">
        <f t="shared" si="12"/>
        <v>33.24</v>
      </c>
      <c r="DM6" s="21">
        <f t="shared" si="12"/>
        <v>33.520000000000003</v>
      </c>
      <c r="DN6" s="21">
        <f t="shared" si="12"/>
        <v>26.81</v>
      </c>
      <c r="DO6" s="21">
        <f t="shared" si="12"/>
        <v>26.06</v>
      </c>
      <c r="DP6" s="21">
        <f t="shared" si="12"/>
        <v>24.1</v>
      </c>
      <c r="DQ6" s="21">
        <f t="shared" si="12"/>
        <v>19.93</v>
      </c>
      <c r="DR6" s="21">
        <f t="shared" si="12"/>
        <v>21.94</v>
      </c>
      <c r="DS6" s="20" t="str">
        <f>IF(DS7="","",IF(DS7="-","【-】","【"&amp;SUBSTITUTE(TEXT(DS7,"#,##0.00"),"-","△")&amp;"】"))</f>
        <v>【38.17】</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【6.54】</v>
      </c>
      <c r="EE6" s="20">
        <f>IF(EE7="",NA(),EE7)</f>
        <v>0</v>
      </c>
      <c r="EF6" s="20">
        <f t="shared" ref="EF6:EN6" si="14">IF(EF7="",NA(),EF7)</f>
        <v>0</v>
      </c>
      <c r="EG6" s="20">
        <f t="shared" si="14"/>
        <v>0</v>
      </c>
      <c r="EH6" s="20">
        <f t="shared" si="14"/>
        <v>0</v>
      </c>
      <c r="EI6" s="20">
        <f t="shared" si="14"/>
        <v>0</v>
      </c>
      <c r="EJ6" s="21">
        <f t="shared" si="14"/>
        <v>0.13</v>
      </c>
      <c r="EK6" s="21">
        <f t="shared" si="14"/>
        <v>0.12</v>
      </c>
      <c r="EL6" s="21">
        <f t="shared" si="14"/>
        <v>0.1</v>
      </c>
      <c r="EM6" s="21">
        <f t="shared" si="14"/>
        <v>0.32</v>
      </c>
      <c r="EN6" s="21">
        <f t="shared" si="14"/>
        <v>0.1</v>
      </c>
      <c r="EO6" s="20" t="str">
        <f>IF(EO7="","",IF(EO7="-","【-】","【"&amp;SUBSTITUTE(TEXT(EO7,"#,##0.00"),"-","△")&amp;"】"))</f>
        <v>【0.24】</v>
      </c>
    </row>
    <row r="7" spans="1:148" s="22" customFormat="1" x14ac:dyDescent="0.15">
      <c r="A7" s="14"/>
      <c r="B7" s="23">
        <v>2021</v>
      </c>
      <c r="C7" s="23">
        <v>23817</v>
      </c>
      <c r="D7" s="23">
        <v>46</v>
      </c>
      <c r="E7" s="23">
        <v>17</v>
      </c>
      <c r="F7" s="23">
        <v>1</v>
      </c>
      <c r="G7" s="23">
        <v>0</v>
      </c>
      <c r="H7" s="23" t="s">
        <v>96</v>
      </c>
      <c r="I7" s="23" t="s">
        <v>97</v>
      </c>
      <c r="J7" s="23" t="s">
        <v>98</v>
      </c>
      <c r="K7" s="23" t="s">
        <v>99</v>
      </c>
      <c r="L7" s="23" t="s">
        <v>100</v>
      </c>
      <c r="M7" s="23" t="s">
        <v>101</v>
      </c>
      <c r="N7" s="24" t="s">
        <v>102</v>
      </c>
      <c r="O7" s="24">
        <v>47.7</v>
      </c>
      <c r="P7" s="24">
        <v>57.56</v>
      </c>
      <c r="Q7" s="24">
        <v>99.27</v>
      </c>
      <c r="R7" s="24">
        <v>2920</v>
      </c>
      <c r="S7" s="24">
        <v>12987</v>
      </c>
      <c r="T7" s="24">
        <v>41.88</v>
      </c>
      <c r="U7" s="24">
        <v>310.10000000000002</v>
      </c>
      <c r="V7" s="24">
        <v>7369</v>
      </c>
      <c r="W7" s="24">
        <v>3.22</v>
      </c>
      <c r="X7" s="24">
        <v>2288.5100000000002</v>
      </c>
      <c r="Y7" s="24">
        <v>106.55</v>
      </c>
      <c r="Z7" s="24">
        <v>109.29</v>
      </c>
      <c r="AA7" s="24">
        <v>113.22</v>
      </c>
      <c r="AB7" s="24">
        <v>117.07</v>
      </c>
      <c r="AC7" s="24">
        <v>116.05</v>
      </c>
      <c r="AD7" s="24">
        <v>106.7</v>
      </c>
      <c r="AE7" s="24">
        <v>106.83</v>
      </c>
      <c r="AF7" s="24">
        <v>109.21</v>
      </c>
      <c r="AG7" s="24">
        <v>107.81</v>
      </c>
      <c r="AH7" s="24">
        <v>107.54</v>
      </c>
      <c r="AI7" s="24">
        <v>107.02</v>
      </c>
      <c r="AJ7" s="24">
        <v>0</v>
      </c>
      <c r="AK7" s="24">
        <v>0</v>
      </c>
      <c r="AL7" s="24">
        <v>0</v>
      </c>
      <c r="AM7" s="24">
        <v>0</v>
      </c>
      <c r="AN7" s="24">
        <v>0</v>
      </c>
      <c r="AO7" s="24">
        <v>26.14</v>
      </c>
      <c r="AP7" s="24">
        <v>22.02</v>
      </c>
      <c r="AQ7" s="24">
        <v>15.73</v>
      </c>
      <c r="AR7" s="24">
        <v>18.2</v>
      </c>
      <c r="AS7" s="24">
        <v>19.059999999999999</v>
      </c>
      <c r="AT7" s="24">
        <v>3.09</v>
      </c>
      <c r="AU7" s="24">
        <v>67.62</v>
      </c>
      <c r="AV7" s="24">
        <v>57.31</v>
      </c>
      <c r="AW7" s="24">
        <v>45.64</v>
      </c>
      <c r="AX7" s="24">
        <v>59.92</v>
      </c>
      <c r="AY7" s="24">
        <v>53.02</v>
      </c>
      <c r="AZ7" s="24">
        <v>68.290000000000006</v>
      </c>
      <c r="BA7" s="24">
        <v>68.040000000000006</v>
      </c>
      <c r="BB7" s="24">
        <v>57.26</v>
      </c>
      <c r="BC7" s="24">
        <v>48.56</v>
      </c>
      <c r="BD7" s="24">
        <v>47.58</v>
      </c>
      <c r="BE7" s="24">
        <v>71.39</v>
      </c>
      <c r="BF7" s="24">
        <v>2768.75</v>
      </c>
      <c r="BG7" s="24">
        <v>2902.03</v>
      </c>
      <c r="BH7" s="24">
        <v>2856.33</v>
      </c>
      <c r="BI7" s="24">
        <v>2909.32</v>
      </c>
      <c r="BJ7" s="24">
        <v>2977.31</v>
      </c>
      <c r="BK7" s="24">
        <v>1124.26</v>
      </c>
      <c r="BL7" s="24">
        <v>1048.23</v>
      </c>
      <c r="BM7" s="24">
        <v>1130.42</v>
      </c>
      <c r="BN7" s="24">
        <v>1245.0999999999999</v>
      </c>
      <c r="BO7" s="24">
        <v>1108.8</v>
      </c>
      <c r="BP7" s="24">
        <v>669.11</v>
      </c>
      <c r="BQ7" s="24">
        <v>108.22</v>
      </c>
      <c r="BR7" s="24">
        <v>131.47</v>
      </c>
      <c r="BS7" s="24">
        <v>163.96</v>
      </c>
      <c r="BT7" s="24">
        <v>158.83000000000001</v>
      </c>
      <c r="BU7" s="24">
        <v>129.63</v>
      </c>
      <c r="BV7" s="24">
        <v>80.58</v>
      </c>
      <c r="BW7" s="24">
        <v>78.92</v>
      </c>
      <c r="BX7" s="24">
        <v>74.17</v>
      </c>
      <c r="BY7" s="24">
        <v>79.77</v>
      </c>
      <c r="BZ7" s="24">
        <v>79.63</v>
      </c>
      <c r="CA7" s="24">
        <v>99.73</v>
      </c>
      <c r="CB7" s="24">
        <v>139.76</v>
      </c>
      <c r="CC7" s="24">
        <v>114.09</v>
      </c>
      <c r="CD7" s="24">
        <v>91.63</v>
      </c>
      <c r="CE7" s="24">
        <v>89.39</v>
      </c>
      <c r="CF7" s="24">
        <v>108.68</v>
      </c>
      <c r="CG7" s="24">
        <v>216.21</v>
      </c>
      <c r="CH7" s="24">
        <v>220.31</v>
      </c>
      <c r="CI7" s="24">
        <v>230.95</v>
      </c>
      <c r="CJ7" s="24">
        <v>214.56</v>
      </c>
      <c r="CK7" s="24">
        <v>213.66</v>
      </c>
      <c r="CL7" s="24">
        <v>134.97999999999999</v>
      </c>
      <c r="CM7" s="24" t="s">
        <v>102</v>
      </c>
      <c r="CN7" s="24" t="s">
        <v>102</v>
      </c>
      <c r="CO7" s="24" t="s">
        <v>102</v>
      </c>
      <c r="CP7" s="24" t="s">
        <v>102</v>
      </c>
      <c r="CQ7" s="24" t="s">
        <v>102</v>
      </c>
      <c r="CR7" s="24">
        <v>50.24</v>
      </c>
      <c r="CS7" s="24">
        <v>49.68</v>
      </c>
      <c r="CT7" s="24">
        <v>49.27</v>
      </c>
      <c r="CU7" s="24">
        <v>49.47</v>
      </c>
      <c r="CV7" s="24">
        <v>48.19</v>
      </c>
      <c r="CW7" s="24">
        <v>59.99</v>
      </c>
      <c r="CX7" s="24">
        <v>76.930000000000007</v>
      </c>
      <c r="CY7" s="24">
        <v>76.989999999999995</v>
      </c>
      <c r="CZ7" s="24">
        <v>76.510000000000005</v>
      </c>
      <c r="DA7" s="24">
        <v>76.69</v>
      </c>
      <c r="DB7" s="24">
        <v>75.38</v>
      </c>
      <c r="DC7" s="24">
        <v>84.17</v>
      </c>
      <c r="DD7" s="24">
        <v>83.35</v>
      </c>
      <c r="DE7" s="24">
        <v>83.16</v>
      </c>
      <c r="DF7" s="24">
        <v>82.06</v>
      </c>
      <c r="DG7" s="24">
        <v>82.26</v>
      </c>
      <c r="DH7" s="24">
        <v>95.72</v>
      </c>
      <c r="DI7" s="24">
        <v>30.25</v>
      </c>
      <c r="DJ7" s="24">
        <v>31.76</v>
      </c>
      <c r="DK7" s="24">
        <v>32.99</v>
      </c>
      <c r="DL7" s="24">
        <v>33.24</v>
      </c>
      <c r="DM7" s="24">
        <v>33.520000000000003</v>
      </c>
      <c r="DN7" s="24">
        <v>26.81</v>
      </c>
      <c r="DO7" s="24">
        <v>26.06</v>
      </c>
      <c r="DP7" s="24">
        <v>24.1</v>
      </c>
      <c r="DQ7" s="24">
        <v>19.93</v>
      </c>
      <c r="DR7" s="24">
        <v>21.94</v>
      </c>
      <c r="DS7" s="24">
        <v>38.17</v>
      </c>
      <c r="DT7" s="24">
        <v>0</v>
      </c>
      <c r="DU7" s="24">
        <v>0</v>
      </c>
      <c r="DV7" s="24">
        <v>0</v>
      </c>
      <c r="DW7" s="24">
        <v>0</v>
      </c>
      <c r="DX7" s="24">
        <v>0</v>
      </c>
      <c r="DY7" s="24">
        <v>0</v>
      </c>
      <c r="DZ7" s="24">
        <v>0</v>
      </c>
      <c r="EA7" s="24">
        <v>0</v>
      </c>
      <c r="EB7" s="24">
        <v>0</v>
      </c>
      <c r="EC7" s="24">
        <v>0</v>
      </c>
      <c r="ED7" s="24">
        <v>6.54</v>
      </c>
      <c r="EE7" s="24">
        <v>0</v>
      </c>
      <c r="EF7" s="24">
        <v>0</v>
      </c>
      <c r="EG7" s="24">
        <v>0</v>
      </c>
      <c r="EH7" s="24">
        <v>0</v>
      </c>
      <c r="EI7" s="24">
        <v>0</v>
      </c>
      <c r="EJ7" s="24">
        <v>0.13</v>
      </c>
      <c r="EK7" s="24">
        <v>0.12</v>
      </c>
      <c r="EL7" s="24">
        <v>0.1</v>
      </c>
      <c r="EM7" s="24">
        <v>0.32</v>
      </c>
      <c r="EN7" s="24">
        <v>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2023-01-12T23:26:17Z</dcterms:created>
  <dcterms:modified xsi:type="dcterms:W3CDTF">2023-01-18T01:14:51Z</dcterms:modified>
  <cp:category/>
</cp:coreProperties>
</file>