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16.0.2\share\下水道係\03市町村課関係\★経営比較分析表\R04(R03)経営比較分析表\【経営比較分析表】2021_023671_46_1718\【経営比較分析表】2021_023671_46_1718\"/>
    </mc:Choice>
  </mc:AlternateContent>
  <xr:revisionPtr revIDLastSave="0" documentId="13_ncr:20001_{2EF75575-7AF9-4CEE-981C-CD92AC0A57BF}" xr6:coauthVersionLast="44" xr6:coauthVersionMax="44" xr10:uidLastSave="{00000000-0000-0000-0000-000000000000}"/>
  <workbookProtection workbookAlgorithmName="SHA-512" workbookHashValue="ZDKohxQe/b8DSS+ElsDAJvM9fSIxFrj8a6QYeS4JoTv8kKf6I/rXyiSyR08Zfgn5a5w/KpjGiFJrrePf6axBjg==" workbookSaltValue="geOPdzyCcDA+VRxHZn+6H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AT8" i="4"/>
  <c r="AL8" i="4"/>
  <c r="AD8" i="4"/>
  <c r="W8" i="4"/>
  <c r="P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<sst xmlns="http://schemas.openxmlformats.org/spreadsheetml/2006/main" count="231" uniqueCount="115">
  <si>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</si>
  <si>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</si>
  <si>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</si>
  <si>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</si>
  <si>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</si>
  <si>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</si>
  <si>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</si>
  <si>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</si>
  <si>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</si>
  <si>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</si>
  <si>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</si>
  <si>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</si>
  <si>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</si>
  <si>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</si>
  <si>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</si>
  <si>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</si>
  <si>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</si>
  <si>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</si>
  <si>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</si>
  <si>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</si>
  <si>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</si>
  <si>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</si>
  <si>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</si>
  <si>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</si>
  <si>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</si>
  <si>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</si>
  <si>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</si>
  <si>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</si>
  <si>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</si>
  <si>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</si>
  <si>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</si>
  <si>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</si>
  <si>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</si>
  <si>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</si>
  <si>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</si>
  <si>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</si>
  <si>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</si>
  <si>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</si>
  <si>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</si>
  <si>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</si>
  <si>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</si>
  <si>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</si>
  <si>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</si>
  <si>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</si>
  <si>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</si>
  <si>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</si>
  <si>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</si>
  <si>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</si>
  <si>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</si>
  <si>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</si>
  <si>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</si>
  <si>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</si>
  <si>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</si>
  <si>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</si>
  <si>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</si>
  <si>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</si>
  <si>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</si>
  <si>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</si>
  <si>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</si>
  <si>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</si>
  <si>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</si>
  <si>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</si>
  <si>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</si>
  <si>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</si>
  <si>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</si>
  <si>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</si>
  <si>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</si>
  <si>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</si>
  <si>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</si>
  <si>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</si>
  <si>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</si>
  <si>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</si>
  <si>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</si>
  <si>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</si>
  <si>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</si>
  <si>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</si>
  <si>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</si>
  <si>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</si>
  <si>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</si>
  <si>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</si>
  <si>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</si>
  <si>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</si>
  <si>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</si>
  <si>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</si>
  <si>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</si>
  <si>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</si>
  <si>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</si>
  <si>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</si>
  <si>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</si>
  <si>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</si>
  <si>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</si>
  <si>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</si>
  <si>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</si>
  <si>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</si>
  <si>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</si>
  <si>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</si>
  <si>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</si>
  <si>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</si>
  <si>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</si>
  <si>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</si>
  <si>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</si>
  <si>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</si>
  <si>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</si>
  <si>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</si>
  <si>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</si>
  <si>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</si>
  <si>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</si>
  <si>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</si>
  <si>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</si>
  <si>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</si>
  <si>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</si>
  <si>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</si>
  <si>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経常収支比率は100％を超えていますが、一般会計からの繰入金など使用料収入以外の収入による要因が大きいため、料金収入確保対策を行っていく必要があります。
　処理区域内の整備が終了していることから、近年は建設改良に係る企業債の新規借り入れが無く、企業債残高対事業規模比率は類似団体及び全国平均と比較しても低い水準となっています。ただし、これは同時に耐用年数を経過した機械設備の更新を延伸している結果とも取れるため、計画的な設備更新または継続的な維持管理による状態監視が必要です。
　水洗化率については、類似団体及び全国平均と比較すると高い水準を維持していますが、今後も未接続世帯へ接続を促すなど水洗化率向上のための取り組みに力を入れ、遊休状態の解消を図る必要があります。</t>
    <rPh sb="1" eb="3">
      <t>ケイジョウ</t>
    </rPh>
    <rPh sb="3" eb="7">
      <t>シュウシヒリツ</t>
    </rPh>
    <rPh sb="13" eb="14">
      <t>コ</t>
    </rPh>
    <rPh sb="21" eb="25">
      <t>イッパンカイケイ</t>
    </rPh>
    <rPh sb="28" eb="31">
      <t>クリイレキン</t>
    </rPh>
    <rPh sb="33" eb="40">
      <t>シヨウリョウシュウニュウイガイ</t>
    </rPh>
    <rPh sb="41" eb="43">
      <t>シュウニュウ</t>
    </rPh>
    <rPh sb="46" eb="48">
      <t>ヨウイン</t>
    </rPh>
    <rPh sb="49" eb="50">
      <t>オオ</t>
    </rPh>
    <rPh sb="55" eb="63">
      <t>リョウキンシュウニュウカクホタイサク</t>
    </rPh>
    <rPh sb="64" eb="65">
      <t>オコナ</t>
    </rPh>
    <rPh sb="69" eb="71">
      <t>ヒツヨウ</t>
    </rPh>
    <rPh sb="79" eb="84">
      <t>ショリクイキナイ</t>
    </rPh>
    <rPh sb="85" eb="87">
      <t>セイビ</t>
    </rPh>
    <rPh sb="88" eb="90">
      <t>シュウリョウ</t>
    </rPh>
    <rPh sb="99" eb="101">
      <t>キンネン</t>
    </rPh>
    <rPh sb="102" eb="106">
      <t>ケンセツカイリョウ</t>
    </rPh>
    <rPh sb="107" eb="108">
      <t>カカ</t>
    </rPh>
    <rPh sb="109" eb="112">
      <t>キギョウサイ</t>
    </rPh>
    <rPh sb="113" eb="116">
      <t>シンキカ</t>
    </rPh>
    <rPh sb="117" eb="118">
      <t>イ</t>
    </rPh>
    <rPh sb="120" eb="121">
      <t>ナ</t>
    </rPh>
    <rPh sb="123" eb="135">
      <t>キギョウサイザンダカタイジギョウキボヒリツ</t>
    </rPh>
    <rPh sb="136" eb="141">
      <t>ルイジダンタイオヨ</t>
    </rPh>
    <rPh sb="142" eb="146">
      <t>ゼンコクヘイキン</t>
    </rPh>
    <rPh sb="147" eb="149">
      <t>ヒカク</t>
    </rPh>
    <rPh sb="152" eb="153">
      <t>ヒク</t>
    </rPh>
    <rPh sb="154" eb="156">
      <t>スイジュン</t>
    </rPh>
    <rPh sb="171" eb="173">
      <t>ドウジ</t>
    </rPh>
    <rPh sb="174" eb="178">
      <t>タイヨウネンスウ</t>
    </rPh>
    <rPh sb="179" eb="181">
      <t>ケイカ</t>
    </rPh>
    <rPh sb="183" eb="187">
      <t>キカイセツビ</t>
    </rPh>
    <rPh sb="188" eb="190">
      <t>コウシン</t>
    </rPh>
    <rPh sb="191" eb="193">
      <t>エンシン</t>
    </rPh>
    <rPh sb="197" eb="199">
      <t>ケッカ</t>
    </rPh>
    <rPh sb="201" eb="202">
      <t>ト</t>
    </rPh>
    <rPh sb="207" eb="210">
      <t>ケイカクテキ</t>
    </rPh>
    <rPh sb="211" eb="215">
      <t>セツビコウシン</t>
    </rPh>
    <rPh sb="218" eb="221">
      <t>ケイゾクテキ</t>
    </rPh>
    <rPh sb="222" eb="226">
      <t>イジカンリ</t>
    </rPh>
    <rPh sb="229" eb="233">
      <t>ジョウタイカンシ</t>
    </rPh>
    <rPh sb="234" eb="236">
      <t>ヒツヨウ</t>
    </rPh>
    <rPh sb="241" eb="245">
      <t>スイセンカリツ</t>
    </rPh>
    <rPh sb="251" eb="256">
      <t>ルイジダンタイオヨ</t>
    </rPh>
    <rPh sb="257" eb="261">
      <t>ゼンコクヘイキン</t>
    </rPh>
    <rPh sb="262" eb="264">
      <t>ヒカク</t>
    </rPh>
    <rPh sb="267" eb="268">
      <t>タカ</t>
    </rPh>
    <rPh sb="269" eb="271">
      <t>スイジュン</t>
    </rPh>
    <rPh sb="272" eb="274">
      <t>イジ</t>
    </rPh>
    <rPh sb="281" eb="283">
      <t>コンゴ</t>
    </rPh>
    <rPh sb="284" eb="289">
      <t>ミセツゾクセタイ</t>
    </rPh>
    <rPh sb="290" eb="292">
      <t>セツゾク</t>
    </rPh>
    <rPh sb="293" eb="294">
      <t>ウナガ</t>
    </rPh>
    <rPh sb="297" eb="301">
      <t>スイセンカリツ</t>
    </rPh>
    <rPh sb="301" eb="303">
      <t>コウジョウ</t>
    </rPh>
    <rPh sb="307" eb="308">
      <t>ト</t>
    </rPh>
    <rPh sb="309" eb="310">
      <t>ク</t>
    </rPh>
    <rPh sb="312" eb="313">
      <t>チカラ</t>
    </rPh>
    <rPh sb="314" eb="315">
      <t>イ</t>
    </rPh>
    <rPh sb="322" eb="324">
      <t>カイショウ</t>
    </rPh>
    <rPh sb="325" eb="326">
      <t>ハカ</t>
    </rPh>
    <rPh sb="327" eb="329">
      <t>ヒツヨウ</t>
    </rPh>
    <phoneticPr fontId="4"/>
  </si>
  <si>
    <t>　有形固定資産減価償却率は類似団体及び全国平均の２倍以上の値となっています。現在、耐用年数を経過した管渠はないものの、処理施設の機械設備には耐用年数を経過したものが多く存在している状況です。令和２年度に策定した最適整備構想により計画的な改築更新が必要です。</t>
    <rPh sb="1" eb="7">
      <t>ユウケイコテイシサン</t>
    </rPh>
    <rPh sb="7" eb="12">
      <t>ゲンカショウキャクリツ</t>
    </rPh>
    <rPh sb="13" eb="18">
      <t>ルイジダンタイオヨ</t>
    </rPh>
    <rPh sb="19" eb="23">
      <t>ゼンコクヘイキン</t>
    </rPh>
    <rPh sb="25" eb="28">
      <t>バイイジョウ</t>
    </rPh>
    <rPh sb="29" eb="30">
      <t>アタイ</t>
    </rPh>
    <rPh sb="38" eb="40">
      <t>ゲンザイ</t>
    </rPh>
    <rPh sb="41" eb="45">
      <t>タイヨウネンスウ</t>
    </rPh>
    <rPh sb="46" eb="48">
      <t>ケイカ</t>
    </rPh>
    <rPh sb="50" eb="52">
      <t>カンキョ</t>
    </rPh>
    <rPh sb="59" eb="63">
      <t>ショリシセツ</t>
    </rPh>
    <rPh sb="64" eb="68">
      <t>キカイセツビ</t>
    </rPh>
    <rPh sb="70" eb="74">
      <t>タイヨウネンスウ</t>
    </rPh>
    <rPh sb="75" eb="77">
      <t>ケイカ</t>
    </rPh>
    <rPh sb="82" eb="83">
      <t>オオ</t>
    </rPh>
    <rPh sb="84" eb="86">
      <t>ソンザイ</t>
    </rPh>
    <rPh sb="90" eb="92">
      <t>ジョウキョウ</t>
    </rPh>
    <rPh sb="95" eb="97">
      <t>レイワ</t>
    </rPh>
    <rPh sb="98" eb="100">
      <t>ネンド</t>
    </rPh>
    <rPh sb="101" eb="103">
      <t>サクテイ</t>
    </rPh>
    <rPh sb="105" eb="111">
      <t>サイテキセイビコウソウ</t>
    </rPh>
    <rPh sb="114" eb="117">
      <t>ケイカクテキ</t>
    </rPh>
    <rPh sb="118" eb="122">
      <t>カイチクコウシン</t>
    </rPh>
    <rPh sb="123" eb="125">
      <t>ヒツヨウ</t>
    </rPh>
    <phoneticPr fontId="4"/>
  </si>
  <si>
    <t>　計画区域内の整備は終了しています。今後は更なる経営改善に向けて、水洗化の向上を図っていく必要があります。また、必要に応じて使用料水準の見直しや広域化・共同化による維持管理費等の見直しを検討していきます。
　施設の老朽化に関しては、処理施設の機械設備など必要に応じて更新している状況ですが、今後の人口減少も考慮し、下水道事業の広域化・共同化の検討による公共下水道への編入も視野に入れながら検討していく必要があります。
　また、長期的な基本計画である経営戦略の改定を実施し、経営の健全化を図るための取り組みを進めていきます。</t>
    <rPh sb="1" eb="6">
      <t>ケイカククイキナイ</t>
    </rPh>
    <rPh sb="7" eb="9">
      <t>セイビ</t>
    </rPh>
    <rPh sb="10" eb="12">
      <t>シュウリョウ</t>
    </rPh>
    <rPh sb="18" eb="20">
      <t>コンゴ</t>
    </rPh>
    <rPh sb="21" eb="22">
      <t>サラ</t>
    </rPh>
    <rPh sb="24" eb="28">
      <t>ケイエイカイゼン</t>
    </rPh>
    <rPh sb="29" eb="30">
      <t>ム</t>
    </rPh>
    <rPh sb="33" eb="36">
      <t>スイセンカ</t>
    </rPh>
    <rPh sb="37" eb="39">
      <t>コウジョウ</t>
    </rPh>
    <rPh sb="40" eb="41">
      <t>ハカ</t>
    </rPh>
    <rPh sb="45" eb="47">
      <t>ヒツヨウ</t>
    </rPh>
    <rPh sb="56" eb="58">
      <t>ヒツヨウ</t>
    </rPh>
    <rPh sb="59" eb="60">
      <t>オウ</t>
    </rPh>
    <rPh sb="62" eb="67">
      <t>シヨウリョウスイジュン</t>
    </rPh>
    <rPh sb="68" eb="70">
      <t>ミナオ</t>
    </rPh>
    <rPh sb="72" eb="75">
      <t>コウイキカ</t>
    </rPh>
    <rPh sb="76" eb="79">
      <t>キョウドウカ</t>
    </rPh>
    <rPh sb="82" eb="88">
      <t>イジカンリヒトウ</t>
    </rPh>
    <rPh sb="89" eb="91">
      <t>ミナオ</t>
    </rPh>
    <rPh sb="93" eb="95">
      <t>ケントウ</t>
    </rPh>
    <rPh sb="104" eb="106">
      <t>シセツ</t>
    </rPh>
    <rPh sb="107" eb="110">
      <t>ロウキュウカ</t>
    </rPh>
    <rPh sb="111" eb="112">
      <t>カン</t>
    </rPh>
    <rPh sb="116" eb="120">
      <t>ショリシセツ</t>
    </rPh>
    <rPh sb="127" eb="129">
      <t>ヒツヨウ</t>
    </rPh>
    <rPh sb="130" eb="131">
      <t>オウ</t>
    </rPh>
    <rPh sb="133" eb="135">
      <t>コウシン</t>
    </rPh>
    <rPh sb="139" eb="141">
      <t>ジョウキョウ</t>
    </rPh>
    <rPh sb="145" eb="147">
      <t>コンゴ</t>
    </rPh>
    <rPh sb="148" eb="152">
      <t>ジンコウゲンショウ</t>
    </rPh>
    <rPh sb="153" eb="155">
      <t>コウリョ</t>
    </rPh>
    <rPh sb="157" eb="162">
      <t>ゲスイドウジギョウ</t>
    </rPh>
    <rPh sb="163" eb="166">
      <t>コウイキカ</t>
    </rPh>
    <rPh sb="167" eb="170">
      <t>キョウドウカ</t>
    </rPh>
    <rPh sb="171" eb="173">
      <t>ケントウ</t>
    </rPh>
    <rPh sb="176" eb="181">
      <t>コウキョウゲスイドウ</t>
    </rPh>
    <rPh sb="183" eb="185">
      <t>ヘンニュウ</t>
    </rPh>
    <rPh sb="186" eb="188">
      <t>シヤ</t>
    </rPh>
    <rPh sb="189" eb="190">
      <t>イ</t>
    </rPh>
    <rPh sb="194" eb="196">
      <t>ケントウ</t>
    </rPh>
    <rPh sb="200" eb="202">
      <t>ヒツヨウ</t>
    </rPh>
    <rPh sb="213" eb="216">
      <t>チョウキテキ</t>
    </rPh>
    <rPh sb="217" eb="221">
      <t>キホンケイカク</t>
    </rPh>
    <rPh sb="224" eb="228">
      <t>ケイエイセンリャク</t>
    </rPh>
    <rPh sb="229" eb="231">
      <t>カイテイ</t>
    </rPh>
    <rPh sb="232" eb="234">
      <t>ジッシ</t>
    </rPh>
    <rPh sb="236" eb="238">
      <t>ケイエイ</t>
    </rPh>
    <rPh sb="239" eb="242">
      <t>ケンゼンカ</t>
    </rPh>
    <rPh sb="243" eb="244">
      <t>ハカ</t>
    </rPh>
    <rPh sb="248" eb="249">
      <t>ト</t>
    </rPh>
    <rPh sb="250" eb="251">
      <t>ク</t>
    </rPh>
    <rPh sb="253" eb="25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</si>
</sst>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07-412B-84DC-3B26AAF8FD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407-412B-84DC-3B26AAF8FD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c:v>
                </c:pt>
                <c:pt idx="1">
                  <c:v>51.03</c:v>
                </c:pt>
                <c:pt idx="2">
                  <c:v>50.34</c:v>
                </c:pt>
                <c:pt idx="3">
                  <c:v>51.03</c:v>
                </c:pt>
                <c:pt idx="4">
                  <c:v>47.6</c:v>
                </c:pt>
              </c:numCache>
            </c:numRef>
          </c:val>
          <c:extLst>
            <c:ext xmlns:c16="http://schemas.microsoft.com/office/drawing/2014/chart" uri="{C3380CC4-5D6E-409C-BE32-E72D297353CC}">
              <c16:uniqueId val="{00000000-046D-4A95-90BF-65F875B40A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46D-4A95-90BF-65F875B40A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91.27</c:v>
                </c:pt>
                <c:pt idx="1">
                  <c:v>92.17</c:v>
                </c:pt>
                <c:pt idx="2">
                  <c:v>92.77</c:v>
                </c:pt>
                <c:pt idx="3">
                  <c:v>93.43</c:v>
                </c:pt>
                <c:pt idx="4">
                  <c:v>92.91</c:v>
                </c:pt>
              </c:numCache>
            </c:numRef>
          </c:val>
          <c:extLst>
            <c:ext xmlns:c16="http://schemas.microsoft.com/office/drawing/2014/chart" uri="{C3380CC4-5D6E-409C-BE32-E72D297353CC}">
              <c16:uniqueId val="{00000000-3CFB-4DD2-A21F-44C706F3F8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CFB-4DD2-A21F-44C706F3F8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118.38</c:v>
                </c:pt>
                <c:pt idx="1">
                  <c:v>121.27</c:v>
                </c:pt>
                <c:pt idx="2">
                  <c:v>120.09</c:v>
                </c:pt>
                <c:pt idx="3">
                  <c:v>123.36</c:v>
                </c:pt>
                <c:pt idx="4">
                  <c:v>120.38</c:v>
                </c:pt>
              </c:numCache>
            </c:numRef>
          </c:val>
          <c:extLst>
            <c:ext xmlns:c16="http://schemas.microsoft.com/office/drawing/2014/chart" uri="{C3380CC4-5D6E-409C-BE32-E72D297353CC}">
              <c16:uniqueId val="{00000000-4F6A-45B3-9E2C-F15CA28C28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4F6A-45B3-9E2C-F15CA28C28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48.42</c:v>
                </c:pt>
                <c:pt idx="1">
                  <c:v>49.95</c:v>
                </c:pt>
                <c:pt idx="2">
                  <c:v>51.46</c:v>
                </c:pt>
                <c:pt idx="3">
                  <c:v>52.75</c:v>
                </c:pt>
                <c:pt idx="4">
                  <c:v>54.36</c:v>
                </c:pt>
              </c:numCache>
            </c:numRef>
          </c:val>
          <c:extLst>
            <c:ext xmlns:c16="http://schemas.microsoft.com/office/drawing/2014/chart" uri="{C3380CC4-5D6E-409C-BE32-E72D297353CC}">
              <c16:uniqueId val="{00000000-5C2B-4974-9AAE-4C807B26D0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5C2B-4974-9AAE-4C807B26D0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02-4B0A-AD89-3BC8211010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02-4B0A-AD89-3BC8211010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D3-452D-AC9E-4D564DE5EE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14D3-452D-AC9E-4D564DE5EE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184.18</c:v>
                </c:pt>
                <c:pt idx="1">
                  <c:v>191.54</c:v>
                </c:pt>
                <c:pt idx="2">
                  <c:v>188.51</c:v>
                </c:pt>
                <c:pt idx="3">
                  <c:v>179.48</c:v>
                </c:pt>
                <c:pt idx="4">
                  <c:v>171.65</c:v>
                </c:pt>
              </c:numCache>
            </c:numRef>
          </c:val>
          <c:extLst>
            <c:ext xmlns:c16="http://schemas.microsoft.com/office/drawing/2014/chart" uri="{C3380CC4-5D6E-409C-BE32-E72D297353CC}">
              <c16:uniqueId val="{00000000-57F4-4569-85FA-B4C25A9C8C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57F4-4569-85FA-B4C25A9C8C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477.27</c:v>
                </c:pt>
                <c:pt idx="1">
                  <c:v>422.91</c:v>
                </c:pt>
                <c:pt idx="2">
                  <c:v>447.86</c:v>
                </c:pt>
                <c:pt idx="3">
                  <c:v>489.4</c:v>
                </c:pt>
                <c:pt idx="4">
                  <c:v>153.33000000000001</c:v>
                </c:pt>
              </c:numCache>
            </c:numRef>
          </c:val>
          <c:extLst>
            <c:ext xmlns:c16="http://schemas.microsoft.com/office/drawing/2014/chart" uri="{C3380CC4-5D6E-409C-BE32-E72D297353CC}">
              <c16:uniqueId val="{00000000-7268-436E-8A6D-CB8403EBEC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268-436E-8A6D-CB8403EBEC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83.85</c:v>
                </c:pt>
                <c:pt idx="3">
                  <c:v>77.040000000000006</c:v>
                </c:pt>
                <c:pt idx="4">
                  <c:v>100</c:v>
                </c:pt>
              </c:numCache>
            </c:numRef>
          </c:val>
          <c:extLst>
            <c:ext xmlns:c16="http://schemas.microsoft.com/office/drawing/2014/chart" uri="{C3380CC4-5D6E-409C-BE32-E72D297353CC}">
              <c16:uniqueId val="{00000000-9991-41EF-8621-F452DD46E5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991-41EF-8621-F452DD46E5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195.89</c:v>
                </c:pt>
                <c:pt idx="1">
                  <c:v>195.78</c:v>
                </c:pt>
                <c:pt idx="2">
                  <c:v>233.45</c:v>
                </c:pt>
                <c:pt idx="3">
                  <c:v>226.06</c:v>
                </c:pt>
                <c:pt idx="4">
                  <c:v>201.19</c:v>
                </c:pt>
              </c:numCache>
            </c:numRef>
          </c:val>
          <c:extLst>
            <c:ext xmlns:c16="http://schemas.microsoft.com/office/drawing/2014/chart" uri="{C3380CC4-5D6E-409C-BE32-E72D297353CC}">
              <c16:uniqueId val="{00000000-CCD3-43D8-964E-3DC7214232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CD3-43D8-964E-3DC7214232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田舎館村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7578</v>
      </c>
      <c r="AM8" s="46"/>
      <c r="AN8" s="46"/>
      <c r="AO8" s="46"/>
      <c r="AP8" s="46"/>
      <c r="AQ8" s="46"/>
      <c r="AR8" s="46"/>
      <c r="AS8" s="46"/>
      <c r="AT8" s="45">
        <f>データ!T6</f>
        <v>22.35</v>
      </c>
      <c r="AU8" s="45"/>
      <c r="AV8" s="45"/>
      <c r="AW8" s="45"/>
      <c r="AX8" s="45"/>
      <c r="AY8" s="45"/>
      <c r="AZ8" s="45"/>
      <c r="BA8" s="45"/>
      <c r="BB8" s="45">
        <f>データ!U6</f>
        <v>339.06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64.319999999999993</v>
      </c>
      <c r="J10" s="45"/>
      <c r="K10" s="45"/>
      <c r="L10" s="45"/>
      <c r="M10" s="45"/>
      <c r="N10" s="45"/>
      <c r="O10" s="45"/>
      <c r="P10" s="45">
        <f>データ!P6</f>
        <v>8.99</v>
      </c>
      <c r="Q10" s="45"/>
      <c r="R10" s="45"/>
      <c r="S10" s="45"/>
      <c r="T10" s="45"/>
      <c r="U10" s="45"/>
      <c r="V10" s="45"/>
      <c r="W10" s="45">
        <f>データ!Q6</f>
        <v>87.83</v>
      </c>
      <c r="X10" s="45"/>
      <c r="Y10" s="45"/>
      <c r="Z10" s="45"/>
      <c r="AA10" s="45"/>
      <c r="AB10" s="45"/>
      <c r="AC10" s="45"/>
      <c r="AD10" s="46">
        <f>データ!R6</f>
        <v>4051</v>
      </c>
      <c r="AE10" s="46"/>
      <c r="AF10" s="46"/>
      <c r="AG10" s="46"/>
      <c r="AH10" s="46"/>
      <c r="AI10" s="46"/>
      <c r="AJ10" s="46"/>
      <c r="AK10" s="2"/>
      <c r="AL10" s="46">
        <f>データ!V6</f>
        <v>677</v>
      </c>
      <c r="AM10" s="46"/>
      <c r="AN10" s="46"/>
      <c r="AO10" s="46"/>
      <c r="AP10" s="46"/>
      <c r="AQ10" s="46"/>
      <c r="AR10" s="46"/>
      <c r="AS10" s="46"/>
      <c r="AT10" s="45">
        <f>データ!W6</f>
        <v>0.28999999999999998</v>
      </c>
      <c r="AU10" s="45"/>
      <c r="AV10" s="45"/>
      <c r="AW10" s="45"/>
      <c r="AX10" s="45"/>
      <c r="AY10" s="45"/>
      <c r="AZ10" s="45"/>
      <c r="BA10" s="45"/>
      <c r="BB10" s="45">
        <f>データ!X6</f>
        <v>2334.48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9mJAjD3r8jwZnLhK++6cs5Mfrhc0MiBgLrZrJBaGmz8+oGJXS1LE50kkLLYGoWS/TkogSQv1s8GH81q2lH9Jrg==" saltValue="il8tQlNG/e5nAdJZLwP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23671</v>
      </c>
      <c r="D6" s="19">
        <f t="shared" si="3"/>
        <v>46</v>
      </c>
      <c r="E6" s="19">
        <f t="shared" si="3"/>
        <v>17</v>
      </c>
      <c r="F6" s="19">
        <f t="shared" si="3"/>
        <v>5</v>
      </c>
      <c r="G6" s="19">
        <f t="shared" si="3"/>
        <v>0</v>
      </c>
      <c r="H6" s="19" t="str">
        <f t="shared" si="3"/>
        <v>青森県　田舎館村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64.319999999999993</v>
      </c>
      <c r="P6" s="20">
        <f t="shared" si="3"/>
        <v>8.99</v>
      </c>
      <c r="Q6" s="20">
        <f t="shared" si="3"/>
        <v>87.83</v>
      </c>
      <c r="R6" s="20">
        <f t="shared" si="3"/>
        <v>4051</v>
      </c>
      <c r="S6" s="20">
        <f t="shared" si="3"/>
        <v>7578</v>
      </c>
      <c r="T6" s="20">
        <f t="shared" si="3"/>
        <v>22.35</v>
      </c>
      <c r="U6" s="20">
        <f t="shared" si="3"/>
        <v>339.06</v>
      </c>
      <c r="V6" s="20">
        <f t="shared" si="3"/>
        <v>677</v>
      </c>
      <c r="W6" s="20">
        <f t="shared" si="3"/>
        <v>0.28999999999999998</v>
      </c>
      <c r="X6" s="20">
        <f t="shared" si="3"/>
        <v>2334.48</v>
      </c>
      <c r="Y6" s="21">
        <f>IF(Y7="",NA(),Y7)</f>
        <v>118.38</v>
      </c>
      <c r="Z6" s="21">
        <f t="shared" ref="Z6:AH6" si="4">IF(Z7="",NA(),Z7)</f>
        <v>121.27</v>
      </c>
      <c r="AA6" s="21">
        <f t="shared" si="4"/>
        <v>120.09</v>
      </c>
      <c r="AB6" s="21">
        <f t="shared" si="4"/>
        <v>123.36</v>
      </c>
      <c r="AC6" s="21">
        <f t="shared" si="4"/>
        <v>120.38</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184.18</v>
      </c>
      <c r="AV6" s="21">
        <f t="shared" ref="AV6:BD6" si="6">IF(AV7="",NA(),AV7)</f>
        <v>191.54</v>
      </c>
      <c r="AW6" s="21">
        <f t="shared" si="6"/>
        <v>188.51</v>
      </c>
      <c r="AX6" s="21">
        <f t="shared" si="6"/>
        <v>179.48</v>
      </c>
      <c r="AY6" s="21">
        <f t="shared" si="6"/>
        <v>171.65</v>
      </c>
      <c r="AZ6" s="21">
        <f t="shared" si="6"/>
        <v>29.91</v>
      </c>
      <c r="BA6" s="21">
        <f t="shared" si="6"/>
        <v>29.54</v>
      </c>
      <c r="BB6" s="21">
        <f t="shared" si="6"/>
        <v>26.99</v>
      </c>
      <c r="BC6" s="21">
        <f t="shared" si="6"/>
        <v>29.13</v>
      </c>
      <c r="BD6" s="21">
        <f t="shared" si="6"/>
        <v>35.69</v>
      </c>
      <c r="BE6" s="20" t="str">
        <f>IF(BE7="","",IF(BE7="-","【-】","【"&amp;SUBSTITUTE(TEXT(BE7,"#,##0.00"),"-","△")&amp;"】"))</f>
        <v>【34.77】</v>
      </c>
      <c r="BF6" s="21">
        <f>IF(BF7="",NA(),BF7)</f>
        <v>477.27</v>
      </c>
      <c r="BG6" s="21">
        <f t="shared" ref="BG6:BO6" si="7">IF(BG7="",NA(),BG7)</f>
        <v>422.91</v>
      </c>
      <c r="BH6" s="21">
        <f t="shared" si="7"/>
        <v>447.86</v>
      </c>
      <c r="BI6" s="21">
        <f t="shared" si="7"/>
        <v>489.4</v>
      </c>
      <c r="BJ6" s="21">
        <f t="shared" si="7"/>
        <v>153.33000000000001</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100</v>
      </c>
      <c r="BS6" s="21">
        <f t="shared" si="8"/>
        <v>83.85</v>
      </c>
      <c r="BT6" s="21">
        <f t="shared" si="8"/>
        <v>77.040000000000006</v>
      </c>
      <c r="BU6" s="21">
        <f t="shared" si="8"/>
        <v>100</v>
      </c>
      <c r="BV6" s="21">
        <f t="shared" si="8"/>
        <v>59.8</v>
      </c>
      <c r="BW6" s="21">
        <f t="shared" si="8"/>
        <v>57.77</v>
      </c>
      <c r="BX6" s="21">
        <f t="shared" si="8"/>
        <v>57.31</v>
      </c>
      <c r="BY6" s="21">
        <f t="shared" si="8"/>
        <v>57.08</v>
      </c>
      <c r="BZ6" s="21">
        <f t="shared" si="8"/>
        <v>56.26</v>
      </c>
      <c r="CA6" s="20" t="str">
        <f>IF(CA7="","",IF(CA7="-","【-】","【"&amp;SUBSTITUTE(TEXT(CA7,"#,##0.00"),"-","△")&amp;"】"))</f>
        <v>【60.65】</v>
      </c>
      <c r="CB6" s="21">
        <f>IF(CB7="",NA(),CB7)</f>
        <v>195.89</v>
      </c>
      <c r="CC6" s="21">
        <f t="shared" ref="CC6:CK6" si="9">IF(CC7="",NA(),CC7)</f>
        <v>195.78</v>
      </c>
      <c r="CD6" s="21">
        <f t="shared" si="9"/>
        <v>233.45</v>
      </c>
      <c r="CE6" s="21">
        <f t="shared" si="9"/>
        <v>226.06</v>
      </c>
      <c r="CF6" s="21">
        <f t="shared" si="9"/>
        <v>201.19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v>
      </c>
      <c r="CN6" s="21">
        <f t="shared" ref="CN6:CV6" si="10">IF(CN7="",NA(),CN7)</f>
        <v>51.03</v>
      </c>
      <c r="CO6" s="21">
        <f t="shared" si="10"/>
        <v>50.34</v>
      </c>
      <c r="CP6" s="21">
        <f t="shared" si="10"/>
        <v>51.03</v>
      </c>
      <c r="CQ6" s="21">
        <f t="shared" si="10"/>
        <v>47.6</v>
      </c>
      <c r="CR6" s="21">
        <f t="shared" si="10"/>
        <v>51.75</v>
      </c>
      <c r="CS6" s="21">
        <f t="shared" si="10"/>
        <v>50.68</v>
      </c>
      <c r="CT6" s="21">
        <f t="shared" si="10"/>
        <v>50.14</v>
      </c>
      <c r="CU6" s="21">
        <f t="shared" si="10"/>
        <v>54.83</v>
      </c>
      <c r="CV6" s="21">
        <f t="shared" si="10"/>
        <v>66.53</v>
      </c>
      <c r="CW6" s="20" t="str">
        <f>IF(CW7="","",IF(CW7="-","【-】","【"&amp;SUBSTITUTE(TEXT(CW7,"#,##0.00"),"-","△")&amp;"】"))</f>
        <v>【61.14】</v>
      </c>
      <c r="CX6" s="21">
        <f>IF(CX7="",NA(),CX7)</f>
        <v>91.27</v>
      </c>
      <c r="CY6" s="21">
        <f t="shared" ref="CY6:DG6" si="11">IF(CY7="",NA(),CY7)</f>
        <v>92.17</v>
      </c>
      <c r="CZ6" s="21">
        <f t="shared" si="11"/>
        <v>92.77</v>
      </c>
      <c r="DA6" s="21">
        <f t="shared" si="11"/>
        <v>93.43</v>
      </c>
      <c r="DB6" s="21">
        <f t="shared" si="11"/>
        <v>92.91</v>
      </c>
      <c r="DC6" s="21">
        <f t="shared" si="11"/>
        <v>84.84</v>
      </c>
      <c r="DD6" s="21">
        <f t="shared" si="11"/>
        <v>84.86</v>
      </c>
      <c r="DE6" s="21">
        <f t="shared" si="11"/>
        <v>84.98</v>
      </c>
      <c r="DF6" s="21">
        <f t="shared" si="11"/>
        <v>84.7</v>
      </c>
      <c r="DG6" s="21">
        <f t="shared" si="11"/>
        <v>84.67</v>
      </c>
      <c r="DH6" s="20" t="str">
        <f>IF(DH7="","",IF(DH7="-","【-】","【"&amp;SUBSTITUTE(TEXT(DH7,"#,##0.00"),"-","△")&amp;"】"))</f>
        <v>【86.91】</v>
      </c>
      <c r="DI6" s="21">
        <f>IF(DI7="",NA(),DI7)</f>
        <v>48.42</v>
      </c>
      <c r="DJ6" s="21">
        <f t="shared" ref="DJ6:DR6" si="12">IF(DJ7="",NA(),DJ7)</f>
        <v>49.95</v>
      </c>
      <c r="DK6" s="21">
        <f t="shared" si="12"/>
        <v>51.46</v>
      </c>
      <c r="DL6" s="21">
        <f t="shared" si="12"/>
        <v>52.75</v>
      </c>
      <c r="DM6" s="21">
        <f t="shared" si="12"/>
        <v>54.36</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23671</v>
      </c>
      <c r="D7" s="23">
        <v>46</v>
      </c>
      <c r="E7" s="23">
        <v>17</v>
      </c>
      <c r="F7" s="23">
        <v>5</v>
      </c>
      <c r="G7" s="23">
        <v>0</v>
      </c>
      <c r="H7" s="23" t="s">
        <v>95</v>
      </c>
      <c r="I7" s="23" t="s">
        <v>96</v>
      </c>
      <c r="J7" s="23" t="s">
        <v>97</v>
      </c>
      <c r="K7" s="23" t="s">
        <v>98</v>
      </c>
      <c r="L7" s="23" t="s">
        <v>99</v>
      </c>
      <c r="M7" s="23" t="s">
        <v>100</v>
      </c>
      <c r="N7" s="24" t="s">
        <v>101</v>
      </c>
      <c r="O7" s="24">
        <v>64.319999999999993</v>
      </c>
      <c r="P7" s="24">
        <v>8.99</v>
      </c>
      <c r="Q7" s="24">
        <v>87.83</v>
      </c>
      <c r="R7" s="24">
        <v>4051</v>
      </c>
      <c r="S7" s="24">
        <v>7578</v>
      </c>
      <c r="T7" s="24">
        <v>22.35</v>
      </c>
      <c r="U7" s="24">
        <v>339.06</v>
      </c>
      <c r="V7" s="24">
        <v>677</v>
      </c>
      <c r="W7" s="24">
        <v>0.28999999999999998</v>
      </c>
      <c r="X7" s="24">
        <v>2334.48</v>
      </c>
      <c r="Y7" s="24">
        <v>118.38</v>
      </c>
      <c r="Z7" s="24">
        <v>121.27</v>
      </c>
      <c r="AA7" s="24">
        <v>120.09</v>
      </c>
      <c r="AB7" s="24">
        <v>123.36</v>
      </c>
      <c r="AC7" s="24">
        <v>120.38</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184.18</v>
      </c>
      <c r="AV7" s="24">
        <v>191.54</v>
      </c>
      <c r="AW7" s="24">
        <v>188.51</v>
      </c>
      <c r="AX7" s="24">
        <v>179.48</v>
      </c>
      <c r="AY7" s="24">
        <v>171.65</v>
      </c>
      <c r="AZ7" s="24">
        <v>29.91</v>
      </c>
      <c r="BA7" s="24">
        <v>29.54</v>
      </c>
      <c r="BB7" s="24">
        <v>26.99</v>
      </c>
      <c r="BC7" s="24">
        <v>29.13</v>
      </c>
      <c r="BD7" s="24">
        <v>35.69</v>
      </c>
      <c r="BE7" s="24">
        <v>34.770000000000003</v>
      </c>
      <c r="BF7" s="24">
        <v>477.27</v>
      </c>
      <c r="BG7" s="24">
        <v>422.91</v>
      </c>
      <c r="BH7" s="24">
        <v>447.86</v>
      </c>
      <c r="BI7" s="24">
        <v>489.4</v>
      </c>
      <c r="BJ7" s="24">
        <v>153.33000000000001</v>
      </c>
      <c r="BK7" s="24">
        <v>855.8</v>
      </c>
      <c r="BL7" s="24">
        <v>789.46</v>
      </c>
      <c r="BM7" s="24">
        <v>826.83</v>
      </c>
      <c r="BN7" s="24">
        <v>867.83</v>
      </c>
      <c r="BO7" s="24">
        <v>791.76</v>
      </c>
      <c r="BP7" s="24">
        <v>786.37</v>
      </c>
      <c r="BQ7" s="24">
        <v>100</v>
      </c>
      <c r="BR7" s="24">
        <v>100</v>
      </c>
      <c r="BS7" s="24">
        <v>83.85</v>
      </c>
      <c r="BT7" s="24">
        <v>77.040000000000006</v>
      </c>
      <c r="BU7" s="24">
        <v>100</v>
      </c>
      <c r="BV7" s="24">
        <v>59.8</v>
      </c>
      <c r="BW7" s="24">
        <v>57.77</v>
      </c>
      <c r="BX7" s="24">
        <v>57.31</v>
      </c>
      <c r="BY7" s="24">
        <v>57.08</v>
      </c>
      <c r="BZ7" s="24">
        <v>56.26</v>
      </c>
      <c r="CA7" s="24">
        <v>60.65</v>
      </c>
      <c r="CB7" s="24">
        <v>195.89</v>
      </c>
      <c r="CC7" s="24">
        <v>195.78</v>
      </c>
      <c r="CD7" s="24">
        <v>233.45</v>
      </c>
      <c r="CE7" s="24">
        <v>226.06</v>
      </c>
      <c r="CF7" s="24">
        <v>201.19</v>
      </c>
      <c r="CG7" s="24">
        <v>263.76</v>
      </c>
      <c r="CH7" s="24">
        <v>274.35000000000002</v>
      </c>
      <c r="CI7" s="24">
        <v>273.52</v>
      </c>
      <c r="CJ7" s="24">
        <v>274.99</v>
      </c>
      <c r="CK7" s="24">
        <v>282.08999999999997</v>
      </c>
      <c r="CL7" s="24">
        <v>256.97000000000003</v>
      </c>
      <c r="CM7" s="24">
        <v>50</v>
      </c>
      <c r="CN7" s="24">
        <v>51.03</v>
      </c>
      <c r="CO7" s="24">
        <v>50.34</v>
      </c>
      <c r="CP7" s="24">
        <v>51.03</v>
      </c>
      <c r="CQ7" s="24">
        <v>47.6</v>
      </c>
      <c r="CR7" s="24">
        <v>51.75</v>
      </c>
      <c r="CS7" s="24">
        <v>50.68</v>
      </c>
      <c r="CT7" s="24">
        <v>50.14</v>
      </c>
      <c r="CU7" s="24">
        <v>54.83</v>
      </c>
      <c r="CV7" s="24">
        <v>66.53</v>
      </c>
      <c r="CW7" s="24">
        <v>61.14</v>
      </c>
      <c r="CX7" s="24">
        <v>91.27</v>
      </c>
      <c r="CY7" s="24">
        <v>92.17</v>
      </c>
      <c r="CZ7" s="24">
        <v>92.77</v>
      </c>
      <c r="DA7" s="24">
        <v>93.43</v>
      </c>
      <c r="DB7" s="24">
        <v>92.91</v>
      </c>
      <c r="DC7" s="24">
        <v>84.84</v>
      </c>
      <c r="DD7" s="24">
        <v>84.86</v>
      </c>
      <c r="DE7" s="24">
        <v>84.98</v>
      </c>
      <c r="DF7" s="24">
        <v>84.7</v>
      </c>
      <c r="DG7" s="24">
        <v>84.67</v>
      </c>
      <c r="DH7" s="24">
        <v>86.91</v>
      </c>
      <c r="DI7" s="24">
        <v>48.42</v>
      </c>
      <c r="DJ7" s="24">
        <v>49.95</v>
      </c>
      <c r="DK7" s="24">
        <v>51.46</v>
      </c>
      <c r="DL7" s="24">
        <v>52.75</v>
      </c>
      <c r="DM7" s="24">
        <v>54.36</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2023-01-19T07:04:07Z</cp:lastPrinted>
  <dcterms:created xsi:type="dcterms:W3CDTF">2023-01-12T23:42:21Z</dcterms:created>
  <dcterms:modified xsi:type="dcterms:W3CDTF">2023-01-19T07:09:57Z</dcterms:modified>
  <cp:category/>
</cp:coreProperties>
</file>