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0.2\share\下水道係\03市町村課関係\★経営比較分析表\R04(R03)経営比較分析表\【経営比較分析表】2021_023671_46_1718\【経営比較分析表】2021_023671_46_1718\"/>
    </mc:Choice>
  </mc:AlternateContent>
  <xr:revisionPtr revIDLastSave="0" documentId="13_ncr:1_{4EBC70CC-DD41-441E-9196-9114988A0567}" xr6:coauthVersionLast="44" xr6:coauthVersionMax="44" xr10:uidLastSave="{00000000-0000-0000-0000-000000000000}"/>
  <workbookProtection workbookAlgorithmName="SHA-512" workbookHashValue="YSCsfxnvRyqa5hXGCjINphzYHINKMoTrmZNmPzWnh0cXbitb0H+vUAoyoWWZBR6qmFK+5FsWQH76E2A/zn5jKg==" workbookSaltValue="DsW075RDl1T95138P8rRR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<sst xmlns="http://schemas.openxmlformats.org/spreadsheetml/2006/main" count="236" uniqueCount="116">
  <si>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</si>
  <si>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</si>
  <si>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</si>
  <si>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</si>
  <si>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</si>
  <si>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</si>
  <si>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</si>
  <si>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</si>
  <si>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</si>
  <si>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</si>
  <si>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</si>
  <si>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</si>
  <si>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</si>
  <si>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</si>
  <si>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</si>
  <si>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</si>
  <si>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</si>
  <si>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</si>
  <si>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</si>
  <si>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</si>
  <si>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</si>
  <si>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</si>
  <si>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</si>
  <si>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</si>
  <si>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</si>
  <si>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</si>
  <si>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</si>
  <si>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</si>
  <si>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</si>
  <si>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</si>
  <si>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</si>
  <si>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</si>
  <si>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</si>
  <si>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</si>
  <si>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</si>
  <si>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</si>
  <si>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</si>
  <si>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</si>
  <si>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</si>
  <si>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</si>
  <si>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</si>
  <si>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</si>
  <si>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</si>
  <si>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</si>
  <si>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</si>
  <si>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</si>
  <si>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</si>
  <si>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</si>
  <si>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</si>
  <si>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</si>
  <si>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</si>
  <si>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</si>
  <si>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</si>
  <si>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</si>
  <si>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</si>
  <si>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</si>
  <si>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</si>
  <si>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</si>
  <si>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</si>
  <si>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</si>
  <si>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</si>
  <si>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</si>
  <si>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</si>
  <si>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</si>
  <si>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</si>
  <si>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</si>
  <si>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</si>
  <si>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</si>
  <si>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</si>
  <si>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</si>
  <si>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</si>
  <si>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</si>
  <si>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</si>
  <si>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</si>
  <si>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</si>
  <si>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</si>
  <si>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</si>
  <si>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</si>
  <si>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</si>
  <si>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</si>
  <si>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</si>
  <si>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</si>
  <si>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</si>
  <si>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</si>
  <si>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</si>
  <si>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</si>
  <si>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</si>
  <si>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</si>
  <si>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</si>
  <si>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</si>
  <si>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</si>
  <si>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</si>
  <si>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</si>
  <si>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</si>
  <si>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</si>
  <si>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</si>
  <si>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</si>
  <si>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</si>
  <si>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</si>
  <si>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</si>
  <si>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</si>
  <si>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</si>
  <si>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</si>
  <si>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</si>
  <si>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</si>
  <si>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</si>
  <si>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</si>
  <si>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</si>
  <si>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</si>
  <si>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</si>
  <si>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</si>
  <si>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</si>
  <si>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</si>
  <si>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経常収支比率は100%を超えていますが、一般会計からの繰入金など使用料以外の収入による要因が大きく、健全な経営状況とは言い難い状況です。
　企業債残高対事業規模については、事業がほぼ終了していることから企業債残高は着実に減少していますが、資本費平準化債を毎年度発行限度額まで起債しているため類似団体及び全国平均と比較して高い水準を示しています。
　汚水処理原価は類似団体及び全国平均と比較して高い水準ですが、維持管理費減に関する方策は下水道事業会計単体では可能な限り実施済みであり、今後は他の事業や他市町村との広域化・共同化による経費節減を模索していく必要があります。
　水洗化率は徐々に増加していますが、全国平均等を下回る状況となっています。引き続き未接続世帯へ早期接続を促し水洗化率を向上させ有収水量の増加を図る必要があります。</t>
    <rPh sb="1" eb="7">
      <t>ケイジョウシュウシヒリツ</t>
    </rPh>
    <rPh sb="13" eb="14">
      <t>コ</t>
    </rPh>
    <rPh sb="21" eb="25">
      <t>イッパンカイケイ</t>
    </rPh>
    <rPh sb="28" eb="31">
      <t>クリイレキン</t>
    </rPh>
    <rPh sb="33" eb="38">
      <t>シヨウリョウイガイ</t>
    </rPh>
    <rPh sb="39" eb="41">
      <t>シュウニュウ</t>
    </rPh>
    <rPh sb="44" eb="46">
      <t>ヨウイン</t>
    </rPh>
    <rPh sb="47" eb="48">
      <t>オオ</t>
    </rPh>
    <rPh sb="51" eb="53">
      <t>ケンゼン</t>
    </rPh>
    <rPh sb="54" eb="58">
      <t>ケイエイジョウキョウ</t>
    </rPh>
    <rPh sb="60" eb="61">
      <t>イ</t>
    </rPh>
    <rPh sb="62" eb="63">
      <t>ガタ</t>
    </rPh>
    <rPh sb="64" eb="66">
      <t>ジョウキョウ</t>
    </rPh>
    <rPh sb="71" eb="81">
      <t>キギョウサイザンダカタイジギョウキボ</t>
    </rPh>
    <rPh sb="87" eb="89">
      <t>ジギョウ</t>
    </rPh>
    <rPh sb="92" eb="94">
      <t>シュウリョウ</t>
    </rPh>
    <rPh sb="102" eb="107">
      <t>キギョウサイザンダカ</t>
    </rPh>
    <rPh sb="108" eb="110">
      <t>チャクジツ</t>
    </rPh>
    <rPh sb="111" eb="113">
      <t>ゲンショウ</t>
    </rPh>
    <rPh sb="120" eb="127">
      <t>シホンヒヘイジュンカサイ</t>
    </rPh>
    <rPh sb="128" eb="131">
      <t>マイネンド</t>
    </rPh>
    <rPh sb="131" eb="136">
      <t>ハッコウゲンドガク</t>
    </rPh>
    <rPh sb="138" eb="140">
      <t>キサイ</t>
    </rPh>
    <rPh sb="146" eb="151">
      <t>ルイジダンタイオヨ</t>
    </rPh>
    <rPh sb="152" eb="156">
      <t>ゼンコクヘイキン</t>
    </rPh>
    <rPh sb="157" eb="159">
      <t>ヒカク</t>
    </rPh>
    <rPh sb="161" eb="162">
      <t>タカ</t>
    </rPh>
    <rPh sb="163" eb="165">
      <t>スイジュン</t>
    </rPh>
    <rPh sb="166" eb="167">
      <t>シメ</t>
    </rPh>
    <rPh sb="175" eb="181">
      <t>オスイショリゲンカ</t>
    </rPh>
    <rPh sb="182" eb="187">
      <t>ルイジダンタイオヨ</t>
    </rPh>
    <rPh sb="188" eb="192">
      <t>ゼンコクヘイキン</t>
    </rPh>
    <rPh sb="193" eb="195">
      <t>ヒカク</t>
    </rPh>
    <rPh sb="197" eb="198">
      <t>タカ</t>
    </rPh>
    <rPh sb="199" eb="201">
      <t>スイジュン</t>
    </rPh>
    <rPh sb="205" eb="207">
      <t>イジ</t>
    </rPh>
    <rPh sb="207" eb="210">
      <t>カンリヒ</t>
    </rPh>
    <phoneticPr fontId="4"/>
  </si>
  <si>
    <t>　法定耐用年数を経過し、直ちに更新を迫られている管渠はありません。管渠等の減価償却の進捗状況においても類似団体と比較して高くはなっていますが、逼迫した状況にはありません。
　今後、将来の改築・更新・長寿命化等の財源確保や経営に与える影響を踏まえ、長期の投資・財政計画を策定し、計画的な管渠の改築を検討していく必要があります。</t>
    <rPh sb="1" eb="7">
      <t>ホウテイタイヨウネンスウ</t>
    </rPh>
    <rPh sb="8" eb="10">
      <t>ケイカ</t>
    </rPh>
    <rPh sb="12" eb="13">
      <t>タダ</t>
    </rPh>
    <rPh sb="15" eb="17">
      <t>コウシン</t>
    </rPh>
    <rPh sb="18" eb="19">
      <t>セマ</t>
    </rPh>
    <rPh sb="24" eb="26">
      <t>カンキョ</t>
    </rPh>
    <rPh sb="33" eb="36">
      <t>カンキョトウ</t>
    </rPh>
    <rPh sb="37" eb="41">
      <t>ゲンカショウキャク</t>
    </rPh>
    <rPh sb="42" eb="46">
      <t>シンチョクジョウキョウ</t>
    </rPh>
    <rPh sb="51" eb="55">
      <t>ルイジダンタイ</t>
    </rPh>
    <rPh sb="56" eb="58">
      <t>ヒカク</t>
    </rPh>
    <rPh sb="60" eb="61">
      <t>タカ</t>
    </rPh>
    <rPh sb="71" eb="73">
      <t>ヒッパク</t>
    </rPh>
    <rPh sb="75" eb="77">
      <t>ジョウキョウ</t>
    </rPh>
    <rPh sb="87" eb="89">
      <t>コンゴ</t>
    </rPh>
    <rPh sb="90" eb="92">
      <t>ショウライ</t>
    </rPh>
    <rPh sb="93" eb="95">
      <t>カイチク</t>
    </rPh>
    <rPh sb="96" eb="98">
      <t>コウシン</t>
    </rPh>
    <rPh sb="99" eb="104">
      <t>チョウジュミョウカトウ</t>
    </rPh>
    <rPh sb="105" eb="109">
      <t>ザイゲンカクホ</t>
    </rPh>
    <rPh sb="110" eb="112">
      <t>ケイエイ</t>
    </rPh>
    <rPh sb="113" eb="114">
      <t>アタ</t>
    </rPh>
    <rPh sb="116" eb="118">
      <t>エイキョウ</t>
    </rPh>
    <rPh sb="119" eb="120">
      <t>フ</t>
    </rPh>
    <rPh sb="123" eb="125">
      <t>チョウキ</t>
    </rPh>
    <rPh sb="126" eb="128">
      <t>トウシ</t>
    </rPh>
    <rPh sb="129" eb="133">
      <t>ザイセイケイカク</t>
    </rPh>
    <rPh sb="134" eb="136">
      <t>サクテイ</t>
    </rPh>
    <rPh sb="138" eb="141">
      <t>ケイカクテキ</t>
    </rPh>
    <rPh sb="142" eb="144">
      <t>カンキョ</t>
    </rPh>
    <rPh sb="145" eb="147">
      <t>カイチク</t>
    </rPh>
    <rPh sb="148" eb="150">
      <t>ケントウ</t>
    </rPh>
    <rPh sb="154" eb="156">
      <t>ヒツヨウ</t>
    </rPh>
    <phoneticPr fontId="4"/>
  </si>
  <si>
    <t>　処理区域内の管渠の整備はほぼ終了しています。今後は更なる経営改善に向けて、水洗化率の向上を図っていく必要があります。また、必要に応じて使用料水準や事業の広域化・共同化による維持管理費等の見直しを検討していきます。
　管渠の老朽化に関しては、今後ストックマネジメント的観点から新規整備・維持管理・改築を一体的に捉え、事業の平準化とライフサイクルコストの最小化に取り組む必要があります。
　また、長期的な基本計画である経営戦略の改定を実施するとともに、経費回収率向上に向けたロードマップの作成等、経営の健全化を図るための取り組みを進めていきます。</t>
    <rPh sb="1" eb="6">
      <t>ショリクイキナイ</t>
    </rPh>
    <rPh sb="7" eb="9">
      <t>カンキョ</t>
    </rPh>
    <rPh sb="10" eb="12">
      <t>セイビ</t>
    </rPh>
    <rPh sb="15" eb="17">
      <t>シュウリョウ</t>
    </rPh>
    <rPh sb="23" eb="25">
      <t>コンゴ</t>
    </rPh>
    <rPh sb="26" eb="27">
      <t>サラ</t>
    </rPh>
    <rPh sb="29" eb="33">
      <t>ケイエイカイゼン</t>
    </rPh>
    <rPh sb="34" eb="35">
      <t>ム</t>
    </rPh>
    <rPh sb="38" eb="42">
      <t>スイセンカリツ</t>
    </rPh>
    <rPh sb="43" eb="45">
      <t>コウジョウ</t>
    </rPh>
    <rPh sb="46" eb="47">
      <t>ハカ</t>
    </rPh>
    <rPh sb="51" eb="53">
      <t>ヒツヨウ</t>
    </rPh>
    <rPh sb="62" eb="64">
      <t>ヒツヨウ</t>
    </rPh>
    <rPh sb="65" eb="66">
      <t>オウ</t>
    </rPh>
    <rPh sb="68" eb="73">
      <t>シヨウリョウスイジュン</t>
    </rPh>
    <rPh sb="74" eb="76">
      <t>ジギョウ</t>
    </rPh>
    <rPh sb="77" eb="80">
      <t>コウイキカ</t>
    </rPh>
    <rPh sb="81" eb="84">
      <t>キョウドウカ</t>
    </rPh>
    <rPh sb="87" eb="93">
      <t>イジカンリヒトウ</t>
    </rPh>
    <rPh sb="94" eb="96">
      <t>ミナオ</t>
    </rPh>
    <rPh sb="98" eb="100">
      <t>ケントウ</t>
    </rPh>
    <rPh sb="109" eb="111">
      <t>カンキョ</t>
    </rPh>
    <rPh sb="112" eb="115">
      <t>ロウキュウカ</t>
    </rPh>
    <rPh sb="116" eb="117">
      <t>カン</t>
    </rPh>
    <rPh sb="121" eb="123">
      <t>コンゴ</t>
    </rPh>
    <rPh sb="133" eb="136">
      <t>テキカンテン</t>
    </rPh>
    <rPh sb="138" eb="142">
      <t>シンキセイビ</t>
    </rPh>
    <rPh sb="143" eb="147">
      <t>イジカンリ</t>
    </rPh>
    <rPh sb="148" eb="150">
      <t>カイチク</t>
    </rPh>
    <rPh sb="151" eb="154">
      <t>イッタイテキ</t>
    </rPh>
    <rPh sb="155" eb="156">
      <t>トラ</t>
    </rPh>
    <rPh sb="158" eb="160">
      <t>ジギョウ</t>
    </rPh>
    <rPh sb="161" eb="164">
      <t>ヘイジュンカ</t>
    </rPh>
    <rPh sb="176" eb="179">
      <t>サイショウカ</t>
    </rPh>
    <rPh sb="180" eb="181">
      <t>ト</t>
    </rPh>
    <rPh sb="182" eb="183">
      <t>ク</t>
    </rPh>
    <rPh sb="184" eb="186">
      <t>ヒツヨウ</t>
    </rPh>
    <rPh sb="197" eb="200">
      <t>チョウキテキ</t>
    </rPh>
    <rPh sb="201" eb="205">
      <t>キホンケイカク</t>
    </rPh>
    <rPh sb="208" eb="212">
      <t>ケイエイセンリャク</t>
    </rPh>
    <rPh sb="213" eb="215">
      <t>カイテイ</t>
    </rPh>
    <rPh sb="216" eb="218">
      <t>ジッシ</t>
    </rPh>
    <rPh sb="225" eb="232">
      <t>ケイヒカイシュウリツコウジョウ</t>
    </rPh>
    <rPh sb="233" eb="234">
      <t>ム</t>
    </rPh>
    <rPh sb="243" eb="246">
      <t>サクセイトウ</t>
    </rPh>
    <rPh sb="247" eb="249">
      <t>ケイエイ</t>
    </rPh>
    <rPh sb="250" eb="253">
      <t>ケンゼンカ</t>
    </rPh>
    <rPh sb="254" eb="255">
      <t>ハカ</t>
    </rPh>
    <rPh sb="259" eb="260">
      <t>ト</t>
    </rPh>
    <rPh sb="261" eb="262">
      <t>ク</t>
    </rPh>
    <rPh sb="264" eb="26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</si>
</sst>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9E-4771-AC04-1711193941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c:v>
                </c:pt>
                <c:pt idx="3">
                  <c:v>0.09</c:v>
                </c:pt>
                <c:pt idx="4">
                  <c:v>0.1</c:v>
                </c:pt>
              </c:numCache>
            </c:numRef>
          </c:val>
          <c:smooth val="0"/>
          <c:extLst>
            <c:ext xmlns:c16="http://schemas.microsoft.com/office/drawing/2014/chart" uri="{C3380CC4-5D6E-409C-BE32-E72D297353CC}">
              <c16:uniqueId val="{00000001-D19E-4771-AC04-1711193941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124.85</c:v>
                </c:pt>
                <c:pt idx="1">
                  <c:v>125.14</c:v>
                </c:pt>
                <c:pt idx="2">
                  <c:v>129.80000000000001</c:v>
                </c:pt>
                <c:pt idx="3">
                  <c:v>130.52000000000001</c:v>
                </c:pt>
                <c:pt idx="4">
                  <c:v>130.51</c:v>
                </c:pt>
              </c:numCache>
            </c:numRef>
          </c:val>
          <c:extLst>
            <c:ext xmlns:c16="http://schemas.microsoft.com/office/drawing/2014/chart" uri="{C3380CC4-5D6E-409C-BE32-E72D297353CC}">
              <c16:uniqueId val="{00000000-75A2-4F7A-A11A-29FB36E8D6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103.85</c:v>
                </c:pt>
                <c:pt idx="2">
                  <c:v>104.01</c:v>
                </c:pt>
                <c:pt idx="3">
                  <c:v>105.41</c:v>
                </c:pt>
                <c:pt idx="4">
                  <c:v>104.64</c:v>
                </c:pt>
              </c:numCache>
            </c:numRef>
          </c:val>
          <c:smooth val="0"/>
          <c:extLst>
            <c:ext xmlns:c16="http://schemas.microsoft.com/office/drawing/2014/chart" uri="{C3380CC4-5D6E-409C-BE32-E72D297353CC}">
              <c16:uniqueId val="{00000001-75A2-4F7A-A11A-29FB36E8D6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35.76</c:v>
                </c:pt>
                <c:pt idx="1">
                  <c:v>37.9</c:v>
                </c:pt>
                <c:pt idx="2">
                  <c:v>40</c:v>
                </c:pt>
                <c:pt idx="3">
                  <c:v>42.12</c:v>
                </c:pt>
                <c:pt idx="4">
                  <c:v>44.22</c:v>
                </c:pt>
              </c:numCache>
            </c:numRef>
          </c:val>
          <c:extLst>
            <c:ext xmlns:c16="http://schemas.microsoft.com/office/drawing/2014/chart" uri="{C3380CC4-5D6E-409C-BE32-E72D297353CC}">
              <c16:uniqueId val="{00000000-FFE6-43BE-A455-6CFA2E68AA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38.450000000000003</c:v>
                </c:pt>
                <c:pt idx="2">
                  <c:v>31.19</c:v>
                </c:pt>
                <c:pt idx="3">
                  <c:v>25.37</c:v>
                </c:pt>
                <c:pt idx="4">
                  <c:v>26.89</c:v>
                </c:pt>
              </c:numCache>
            </c:numRef>
          </c:val>
          <c:smooth val="0"/>
          <c:extLst>
            <c:ext xmlns:c16="http://schemas.microsoft.com/office/drawing/2014/chart" uri="{C3380CC4-5D6E-409C-BE32-E72D297353CC}">
              <c16:uniqueId val="{00000001-FFE6-43BE-A455-6CFA2E68AA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BF-4788-A1E4-78131A2993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0.83</c:v>
                </c:pt>
                <c:pt idx="2">
                  <c:v>0.57999999999999996</c:v>
                </c:pt>
                <c:pt idx="3">
                  <c:v>0.54</c:v>
                </c:pt>
                <c:pt idx="4">
                  <c:v>0.75</c:v>
                </c:pt>
              </c:numCache>
            </c:numRef>
          </c:val>
          <c:smooth val="0"/>
          <c:extLst>
            <c:ext xmlns:c16="http://schemas.microsoft.com/office/drawing/2014/chart" uri="{C3380CC4-5D6E-409C-BE32-E72D297353CC}">
              <c16:uniqueId val="{00000001-65BF-4788-A1E4-78131A2993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85-4DA7-B695-1E5357F701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39.03</c:v>
                </c:pt>
                <c:pt idx="2">
                  <c:v>26.18</c:v>
                </c:pt>
                <c:pt idx="3">
                  <c:v>25.86</c:v>
                </c:pt>
                <c:pt idx="4">
                  <c:v>25.76</c:v>
                </c:pt>
              </c:numCache>
            </c:numRef>
          </c:val>
          <c:smooth val="0"/>
          <c:extLst>
            <c:ext xmlns:c16="http://schemas.microsoft.com/office/drawing/2014/chart" uri="{C3380CC4-5D6E-409C-BE32-E72D297353CC}">
              <c16:uniqueId val="{00000001-CE85-4DA7-B695-1E5357F701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79.2</c:v>
                </c:pt>
                <c:pt idx="1">
                  <c:v>85.72</c:v>
                </c:pt>
                <c:pt idx="2">
                  <c:v>88.9</c:v>
                </c:pt>
                <c:pt idx="3">
                  <c:v>88.28</c:v>
                </c:pt>
                <c:pt idx="4">
                  <c:v>86.47</c:v>
                </c:pt>
              </c:numCache>
            </c:numRef>
          </c:val>
          <c:extLst>
            <c:ext xmlns:c16="http://schemas.microsoft.com/office/drawing/2014/chart" uri="{C3380CC4-5D6E-409C-BE32-E72D297353CC}">
              <c16:uniqueId val="{00000000-DB9E-40E7-96A7-3EA26135E5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66.790000000000006</c:v>
                </c:pt>
                <c:pt idx="2">
                  <c:v>57.3</c:v>
                </c:pt>
                <c:pt idx="3">
                  <c:v>58.23</c:v>
                </c:pt>
                <c:pt idx="4">
                  <c:v>65.56</c:v>
                </c:pt>
              </c:numCache>
            </c:numRef>
          </c:val>
          <c:smooth val="0"/>
          <c:extLst>
            <c:ext xmlns:c16="http://schemas.microsoft.com/office/drawing/2014/chart" uri="{C3380CC4-5D6E-409C-BE32-E72D297353CC}">
              <c16:uniqueId val="{00000001-DB9E-40E7-96A7-3EA26135E5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1848.42</c:v>
                </c:pt>
                <c:pt idx="1">
                  <c:v>1104.07</c:v>
                </c:pt>
                <c:pt idx="2">
                  <c:v>1136.93</c:v>
                </c:pt>
                <c:pt idx="3">
                  <c:v>1183.51</c:v>
                </c:pt>
                <c:pt idx="4">
                  <c:v>952.38</c:v>
                </c:pt>
              </c:numCache>
            </c:numRef>
          </c:val>
          <c:extLst>
            <c:ext xmlns:c16="http://schemas.microsoft.com/office/drawing/2014/chart" uri="{C3380CC4-5D6E-409C-BE32-E72D297353CC}">
              <c16:uniqueId val="{00000000-ED0D-4A06-A002-2501A07465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692.13</c:v>
                </c:pt>
                <c:pt idx="2">
                  <c:v>807.75</c:v>
                </c:pt>
                <c:pt idx="3">
                  <c:v>812.92</c:v>
                </c:pt>
                <c:pt idx="4">
                  <c:v>765.48</c:v>
                </c:pt>
              </c:numCache>
            </c:numRef>
          </c:val>
          <c:smooth val="0"/>
          <c:extLst>
            <c:ext xmlns:c16="http://schemas.microsoft.com/office/drawing/2014/chart" uri="{C3380CC4-5D6E-409C-BE32-E72D297353CC}">
              <c16:uniqueId val="{00000001-ED0D-4A06-A002-2501A07465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141.33000000000001</c:v>
                </c:pt>
                <c:pt idx="1">
                  <c:v>100</c:v>
                </c:pt>
                <c:pt idx="2">
                  <c:v>100</c:v>
                </c:pt>
                <c:pt idx="3">
                  <c:v>88.97</c:v>
                </c:pt>
                <c:pt idx="4">
                  <c:v>100</c:v>
                </c:pt>
              </c:numCache>
            </c:numRef>
          </c:val>
          <c:extLst>
            <c:ext xmlns:c16="http://schemas.microsoft.com/office/drawing/2014/chart" uri="{C3380CC4-5D6E-409C-BE32-E72D297353CC}">
              <c16:uniqueId val="{00000000-9A96-4903-B29F-1179B8FE88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88.98</c:v>
                </c:pt>
                <c:pt idx="2">
                  <c:v>86.94</c:v>
                </c:pt>
                <c:pt idx="3">
                  <c:v>85.4</c:v>
                </c:pt>
                <c:pt idx="4">
                  <c:v>87.8</c:v>
                </c:pt>
              </c:numCache>
            </c:numRef>
          </c:val>
          <c:smooth val="0"/>
          <c:extLst>
            <c:ext xmlns:c16="http://schemas.microsoft.com/office/drawing/2014/chart" uri="{C3380CC4-5D6E-409C-BE32-E72D297353CC}">
              <c16:uniqueId val="{00000001-9A96-4903-B29F-1179B8FE88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141.6</c:v>
                </c:pt>
                <c:pt idx="1">
                  <c:v>200.02</c:v>
                </c:pt>
                <c:pt idx="2">
                  <c:v>200.32</c:v>
                </c:pt>
                <c:pt idx="3">
                  <c:v>200.73</c:v>
                </c:pt>
                <c:pt idx="4">
                  <c:v>201.46</c:v>
                </c:pt>
              </c:numCache>
            </c:numRef>
          </c:val>
          <c:extLst>
            <c:ext xmlns:c16="http://schemas.microsoft.com/office/drawing/2014/chart" uri="{C3380CC4-5D6E-409C-BE32-E72D297353CC}">
              <c16:uniqueId val="{00000000-A7F5-4EAE-9A9E-283D5CE74B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175.05</c:v>
                </c:pt>
                <c:pt idx="2">
                  <c:v>179.63</c:v>
                </c:pt>
                <c:pt idx="3">
                  <c:v>188.57</c:v>
                </c:pt>
                <c:pt idx="4">
                  <c:v>187.69</c:v>
                </c:pt>
              </c:numCache>
            </c:numRef>
          </c:val>
          <c:smooth val="0"/>
          <c:extLst>
            <c:ext xmlns:c16="http://schemas.microsoft.com/office/drawing/2014/chart" uri="{C3380CC4-5D6E-409C-BE32-E72D297353CC}">
              <c16:uniqueId val="{00000001-A7F5-4EAE-9A9E-283D5CE74B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1-486E-BABA-468CC4EEC9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57.54</c:v>
                </c:pt>
                <c:pt idx="2">
                  <c:v>55.55</c:v>
                </c:pt>
                <c:pt idx="3">
                  <c:v>55.84</c:v>
                </c:pt>
                <c:pt idx="4">
                  <c:v>55.78</c:v>
                </c:pt>
              </c:numCache>
            </c:numRef>
          </c:val>
          <c:smooth val="0"/>
          <c:extLst>
            <c:ext xmlns:c16="http://schemas.microsoft.com/office/drawing/2014/chart" uri="{C3380CC4-5D6E-409C-BE32-E72D297353CC}">
              <c16:uniqueId val="{00000001-9901-486E-BABA-468CC4EEC9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87.38</c:v>
                </c:pt>
                <c:pt idx="1">
                  <c:v>87.83</c:v>
                </c:pt>
                <c:pt idx="2">
                  <c:v>88.26</c:v>
                </c:pt>
                <c:pt idx="3">
                  <c:v>88.66</c:v>
                </c:pt>
                <c:pt idx="4">
                  <c:v>89.06</c:v>
                </c:pt>
              </c:numCache>
            </c:numRef>
          </c:val>
          <c:extLst>
            <c:ext xmlns:c16="http://schemas.microsoft.com/office/drawing/2014/chart" uri="{C3380CC4-5D6E-409C-BE32-E72D297353CC}">
              <c16:uniqueId val="{00000000-4185-454C-A009-1E5D7F728F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92.87</c:v>
                </c:pt>
                <c:pt idx="2">
                  <c:v>91.64</c:v>
                </c:pt>
                <c:pt idx="3">
                  <c:v>92.34</c:v>
                </c:pt>
                <c:pt idx="4">
                  <c:v>91.78</c:v>
                </c:pt>
              </c:numCache>
            </c:numRef>
          </c:val>
          <c:smooth val="0"/>
          <c:extLst>
            <c:ext xmlns:c16="http://schemas.microsoft.com/office/drawing/2014/chart" uri="{C3380CC4-5D6E-409C-BE32-E72D297353CC}">
              <c16:uniqueId val="{00000001-4185-454C-A009-1E5D7F728F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田舎館村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7578</v>
      </c>
      <c r="AM8" s="55"/>
      <c r="AN8" s="55"/>
      <c r="AO8" s="55"/>
      <c r="AP8" s="55"/>
      <c r="AQ8" s="55"/>
      <c r="AR8" s="55"/>
      <c r="AS8" s="55"/>
      <c r="AT8" s="54">
        <f>データ!T6</f>
        <v>22.35</v>
      </c>
      <c r="AU8" s="54"/>
      <c r="AV8" s="54"/>
      <c r="AW8" s="54"/>
      <c r="AX8" s="54"/>
      <c r="AY8" s="54"/>
      <c r="AZ8" s="54"/>
      <c r="BA8" s="54"/>
      <c r="BB8" s="54">
        <f>データ!U6</f>
        <v>339.06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47.69</v>
      </c>
      <c r="J10" s="54"/>
      <c r="K10" s="54"/>
      <c r="L10" s="54"/>
      <c r="M10" s="54"/>
      <c r="N10" s="54"/>
      <c r="O10" s="54"/>
      <c r="P10" s="54">
        <f>データ!P6</f>
        <v>88.06</v>
      </c>
      <c r="Q10" s="54"/>
      <c r="R10" s="54"/>
      <c r="S10" s="54"/>
      <c r="T10" s="54"/>
      <c r="U10" s="54"/>
      <c r="V10" s="54"/>
      <c r="W10" s="54">
        <f>データ!Q6</f>
        <v>80.819999999999993</v>
      </c>
      <c r="X10" s="54"/>
      <c r="Y10" s="54"/>
      <c r="Z10" s="54"/>
      <c r="AA10" s="54"/>
      <c r="AB10" s="54"/>
      <c r="AC10" s="54"/>
      <c r="AD10" s="55">
        <f>データ!R6</f>
        <v>4051</v>
      </c>
      <c r="AE10" s="55"/>
      <c r="AF10" s="55"/>
      <c r="AG10" s="55"/>
      <c r="AH10" s="55"/>
      <c r="AI10" s="55"/>
      <c r="AJ10" s="55"/>
      <c r="AK10" s="2"/>
      <c r="AL10" s="55">
        <f>データ!V6</f>
        <v>6630</v>
      </c>
      <c r="AM10" s="55"/>
      <c r="AN10" s="55"/>
      <c r="AO10" s="55"/>
      <c r="AP10" s="55"/>
      <c r="AQ10" s="55"/>
      <c r="AR10" s="55"/>
      <c r="AS10" s="55"/>
      <c r="AT10" s="54">
        <f>データ!W6</f>
        <v>2.78</v>
      </c>
      <c r="AU10" s="54"/>
      <c r="AV10" s="54"/>
      <c r="AW10" s="54"/>
      <c r="AX10" s="54"/>
      <c r="AY10" s="54"/>
      <c r="AZ10" s="54"/>
      <c r="BA10" s="54"/>
      <c r="BB10" s="54">
        <f>データ!X6</f>
        <v>2384.89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7cuVwnOzUPkEwEfM+dZAEYuIFp9PEkIiPDutk/hmq7/MEeKwKXZS0CbM5mA4kdvV8tnv+npat6+FWk8JoYrJA==" saltValue="eZ91MzP8BYege7IAuElI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23671</v>
      </c>
      <c r="D6" s="19">
        <f t="shared" si="3"/>
        <v>46</v>
      </c>
      <c r="E6" s="19">
        <f t="shared" si="3"/>
        <v>17</v>
      </c>
      <c r="F6" s="19">
        <f t="shared" si="3"/>
        <v>1</v>
      </c>
      <c r="G6" s="19">
        <f t="shared" si="3"/>
        <v>0</v>
      </c>
      <c r="H6" s="19" t="str">
        <f t="shared" si="3"/>
        <v>青森県　田舎館村</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47.69</v>
      </c>
      <c r="P6" s="20">
        <f t="shared" si="3"/>
        <v>88.06</v>
      </c>
      <c r="Q6" s="20">
        <f t="shared" si="3"/>
        <v>80.819999999999993</v>
      </c>
      <c r="R6" s="20">
        <f t="shared" si="3"/>
        <v>4051</v>
      </c>
      <c r="S6" s="20">
        <f t="shared" si="3"/>
        <v>7578</v>
      </c>
      <c r="T6" s="20">
        <f t="shared" si="3"/>
        <v>22.35</v>
      </c>
      <c r="U6" s="20">
        <f t="shared" si="3"/>
        <v>339.06</v>
      </c>
      <c r="V6" s="20">
        <f t="shared" si="3"/>
        <v>6630</v>
      </c>
      <c r="W6" s="20">
        <f t="shared" si="3"/>
        <v>2.78</v>
      </c>
      <c r="X6" s="20">
        <f t="shared" si="3"/>
        <v>2384.89</v>
      </c>
      <c r="Y6" s="21">
        <f>IF(Y7="",NA(),Y7)</f>
        <v>124.85</v>
      </c>
      <c r="Z6" s="21">
        <f t="shared" ref="Z6:AH6" si="4">IF(Z7="",NA(),Z7)</f>
        <v>125.14</v>
      </c>
      <c r="AA6" s="21">
        <f t="shared" si="4"/>
        <v>129.80000000000001</v>
      </c>
      <c r="AB6" s="21">
        <f t="shared" si="4"/>
        <v>130.52000000000001</v>
      </c>
      <c r="AC6" s="21">
        <f t="shared" si="4"/>
        <v>130.51</v>
      </c>
      <c r="AD6" s="21">
        <f t="shared" si="4"/>
        <v>108.11</v>
      </c>
      <c r="AE6" s="21">
        <f t="shared" si="4"/>
        <v>103.85</v>
      </c>
      <c r="AF6" s="21">
        <f t="shared" si="4"/>
        <v>104.01</v>
      </c>
      <c r="AG6" s="21">
        <f t="shared" si="4"/>
        <v>105.41</v>
      </c>
      <c r="AH6" s="21">
        <f t="shared" si="4"/>
        <v>104.64</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39.03</v>
      </c>
      <c r="AQ6" s="21">
        <f t="shared" si="5"/>
        <v>26.18</v>
      </c>
      <c r="AR6" s="21">
        <f t="shared" si="5"/>
        <v>25.86</v>
      </c>
      <c r="AS6" s="21">
        <f t="shared" si="5"/>
        <v>25.76</v>
      </c>
      <c r="AT6" s="20" t="str">
        <f>IF(AT7="","",IF(AT7="-","【-】","【"&amp;SUBSTITUTE(TEXT(AT7,"#,##0.00"),"-","△")&amp;"】"))</f>
        <v>【3.09】</v>
      </c>
      <c r="AU6" s="21">
        <f>IF(AU7="",NA(),AU7)</f>
        <v>79.2</v>
      </c>
      <c r="AV6" s="21">
        <f t="shared" ref="AV6:BD6" si="6">IF(AV7="",NA(),AV7)</f>
        <v>85.72</v>
      </c>
      <c r="AW6" s="21">
        <f t="shared" si="6"/>
        <v>88.9</v>
      </c>
      <c r="AX6" s="21">
        <f t="shared" si="6"/>
        <v>88.28</v>
      </c>
      <c r="AY6" s="21">
        <f t="shared" si="6"/>
        <v>86.47</v>
      </c>
      <c r="AZ6" s="21">
        <f t="shared" si="6"/>
        <v>62.25</v>
      </c>
      <c r="BA6" s="21">
        <f t="shared" si="6"/>
        <v>66.790000000000006</v>
      </c>
      <c r="BB6" s="21">
        <f t="shared" si="6"/>
        <v>57.3</v>
      </c>
      <c r="BC6" s="21">
        <f t="shared" si="6"/>
        <v>58.23</v>
      </c>
      <c r="BD6" s="21">
        <f t="shared" si="6"/>
        <v>65.56</v>
      </c>
      <c r="BE6" s="20" t="str">
        <f>IF(BE7="","",IF(BE7="-","【-】","【"&amp;SUBSTITUTE(TEXT(BE7,"#,##0.00"),"-","△")&amp;"】"))</f>
        <v>【71.39】</v>
      </c>
      <c r="BF6" s="21">
        <f>IF(BF7="",NA(),BF7)</f>
        <v>1848.42</v>
      </c>
      <c r="BG6" s="21">
        <f t="shared" ref="BG6:BO6" si="7">IF(BG7="",NA(),BG7)</f>
        <v>1104.07</v>
      </c>
      <c r="BH6" s="21">
        <f t="shared" si="7"/>
        <v>1136.93</v>
      </c>
      <c r="BI6" s="21">
        <f t="shared" si="7"/>
        <v>1183.51</v>
      </c>
      <c r="BJ6" s="21">
        <f t="shared" si="7"/>
        <v>952.38</v>
      </c>
      <c r="BK6" s="21">
        <f t="shared" si="7"/>
        <v>966.33</v>
      </c>
      <c r="BL6" s="21">
        <f t="shared" si="7"/>
        <v>692.13</v>
      </c>
      <c r="BM6" s="21">
        <f t="shared" si="7"/>
        <v>807.75</v>
      </c>
      <c r="BN6" s="21">
        <f t="shared" si="7"/>
        <v>812.92</v>
      </c>
      <c r="BO6" s="21">
        <f t="shared" si="7"/>
        <v>765.48</v>
      </c>
      <c r="BP6" s="20" t="str">
        <f>IF(BP7="","",IF(BP7="-","【-】","【"&amp;SUBSTITUTE(TEXT(BP7,"#,##0.00"),"-","△")&amp;"】"))</f>
        <v>【669.11】</v>
      </c>
      <c r="BQ6" s="21">
        <f>IF(BQ7="",NA(),BQ7)</f>
        <v>141.33000000000001</v>
      </c>
      <c r="BR6" s="21">
        <f t="shared" ref="BR6:BZ6" si="8">IF(BR7="",NA(),BR7)</f>
        <v>100</v>
      </c>
      <c r="BS6" s="21">
        <f t="shared" si="8"/>
        <v>100</v>
      </c>
      <c r="BT6" s="21">
        <f t="shared" si="8"/>
        <v>88.97</v>
      </c>
      <c r="BU6" s="21">
        <f t="shared" si="8"/>
        <v>100</v>
      </c>
      <c r="BV6" s="21">
        <f t="shared" si="8"/>
        <v>81.739999999999995</v>
      </c>
      <c r="BW6" s="21">
        <f t="shared" si="8"/>
        <v>88.98</v>
      </c>
      <c r="BX6" s="21">
        <f t="shared" si="8"/>
        <v>86.94</v>
      </c>
      <c r="BY6" s="21">
        <f t="shared" si="8"/>
        <v>85.4</v>
      </c>
      <c r="BZ6" s="21">
        <f t="shared" si="8"/>
        <v>87.8</v>
      </c>
      <c r="CA6" s="20" t="str">
        <f>IF(CA7="","",IF(CA7="-","【-】","【"&amp;SUBSTITUTE(TEXT(CA7,"#,##0.00"),"-","△")&amp;"】"))</f>
        <v>【99.73】</v>
      </c>
      <c r="CB6" s="21">
        <f>IF(CB7="",NA(),CB7)</f>
        <v>141.6</v>
      </c>
      <c r="CC6" s="21">
        <f t="shared" ref="CC6:CK6" si="9">IF(CC7="",NA(),CC7)</f>
        <v>200.02</v>
      </c>
      <c r="CD6" s="21">
        <f t="shared" si="9"/>
        <v>200.32</v>
      </c>
      <c r="CE6" s="21">
        <f t="shared" si="9"/>
        <v>200.73</v>
      </c>
      <c r="CF6" s="21">
        <f t="shared" si="9"/>
        <v>201.46</v>
      </c>
      <c r="CG6" s="21">
        <f t="shared" si="9"/>
        <v>194.31</v>
      </c>
      <c r="CH6" s="21">
        <f t="shared" si="9"/>
        <v>175.05</v>
      </c>
      <c r="CI6" s="21">
        <f t="shared" si="9"/>
        <v>179.63</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57.54</v>
      </c>
      <c r="CT6" s="21">
        <f t="shared" si="10"/>
        <v>55.55</v>
      </c>
      <c r="CU6" s="21">
        <f t="shared" si="10"/>
        <v>55.84</v>
      </c>
      <c r="CV6" s="21">
        <f t="shared" si="10"/>
        <v>55.78</v>
      </c>
      <c r="CW6" s="20" t="str">
        <f>IF(CW7="","",IF(CW7="-","【-】","【"&amp;SUBSTITUTE(TEXT(CW7,"#,##0.00"),"-","△")&amp;"】"))</f>
        <v>【59.99】</v>
      </c>
      <c r="CX6" s="21">
        <f>IF(CX7="",NA(),CX7)</f>
        <v>87.38</v>
      </c>
      <c r="CY6" s="21">
        <f t="shared" ref="CY6:DG6" si="11">IF(CY7="",NA(),CY7)</f>
        <v>87.83</v>
      </c>
      <c r="CZ6" s="21">
        <f t="shared" si="11"/>
        <v>88.26</v>
      </c>
      <c r="DA6" s="21">
        <f t="shared" si="11"/>
        <v>88.66</v>
      </c>
      <c r="DB6" s="21">
        <f t="shared" si="11"/>
        <v>89.06</v>
      </c>
      <c r="DC6" s="21">
        <f t="shared" si="11"/>
        <v>83.51</v>
      </c>
      <c r="DD6" s="21">
        <f t="shared" si="11"/>
        <v>92.87</v>
      </c>
      <c r="DE6" s="21">
        <f t="shared" si="11"/>
        <v>91.64</v>
      </c>
      <c r="DF6" s="21">
        <f t="shared" si="11"/>
        <v>92.34</v>
      </c>
      <c r="DG6" s="21">
        <f t="shared" si="11"/>
        <v>91.78</v>
      </c>
      <c r="DH6" s="20" t="str">
        <f>IF(DH7="","",IF(DH7="-","【-】","【"&amp;SUBSTITUTE(TEXT(DH7,"#,##0.00"),"-","△")&amp;"】"))</f>
        <v>【95.72】</v>
      </c>
      <c r="DI6" s="21">
        <f>IF(DI7="",NA(),DI7)</f>
        <v>35.76</v>
      </c>
      <c r="DJ6" s="21">
        <f t="shared" ref="DJ6:DR6" si="12">IF(DJ7="",NA(),DJ7)</f>
        <v>37.9</v>
      </c>
      <c r="DK6" s="21">
        <f t="shared" si="12"/>
        <v>40</v>
      </c>
      <c r="DL6" s="21">
        <f t="shared" si="12"/>
        <v>42.12</v>
      </c>
      <c r="DM6" s="21">
        <f t="shared" si="12"/>
        <v>44.22</v>
      </c>
      <c r="DN6" s="21">
        <f t="shared" si="12"/>
        <v>21.16</v>
      </c>
      <c r="DO6" s="21">
        <f t="shared" si="12"/>
        <v>38.450000000000003</v>
      </c>
      <c r="DP6" s="21">
        <f t="shared" si="12"/>
        <v>31.19</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1">
        <f t="shared" si="13"/>
        <v>0.83</v>
      </c>
      <c r="EA6" s="21">
        <f t="shared" si="13"/>
        <v>0.57999999999999996</v>
      </c>
      <c r="EB6" s="21">
        <f t="shared" si="13"/>
        <v>0.54</v>
      </c>
      <c r="EC6" s="21">
        <f t="shared" si="13"/>
        <v>0.75</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0.16</v>
      </c>
      <c r="EL6" s="21">
        <f t="shared" si="14"/>
        <v>0.1</v>
      </c>
      <c r="EM6" s="21">
        <f t="shared" si="14"/>
        <v>0.09</v>
      </c>
      <c r="EN6" s="21">
        <f t="shared" si="14"/>
        <v>0.1</v>
      </c>
      <c r="EO6" s="20" t="str">
        <f>IF(EO7="","",IF(EO7="-","【-】","【"&amp;SUBSTITUTE(TEXT(EO7,"#,##0.00"),"-","△")&amp;"】"))</f>
        <v>【0.24】</v>
      </c>
    </row>
    <row r="7" spans="1:148" s="22" customFormat="1" x14ac:dyDescent="0.15">
      <c r="A7" s="14"/>
      <c r="B7" s="23">
        <v>2021</v>
      </c>
      <c r="C7" s="23">
        <v>23671</v>
      </c>
      <c r="D7" s="23">
        <v>46</v>
      </c>
      <c r="E7" s="23">
        <v>17</v>
      </c>
      <c r="F7" s="23">
        <v>1</v>
      </c>
      <c r="G7" s="23">
        <v>0</v>
      </c>
      <c r="H7" s="23" t="s">
        <v>96</v>
      </c>
      <c r="I7" s="23" t="s">
        <v>97</v>
      </c>
      <c r="J7" s="23" t="s">
        <v>98</v>
      </c>
      <c r="K7" s="23" t="s">
        <v>99</v>
      </c>
      <c r="L7" s="23" t="s">
        <v>100</v>
      </c>
      <c r="M7" s="23" t="s">
        <v>101</v>
      </c>
      <c r="N7" s="24" t="s">
        <v>102</v>
      </c>
      <c r="O7" s="24">
        <v>47.69</v>
      </c>
      <c r="P7" s="24">
        <v>88.06</v>
      </c>
      <c r="Q7" s="24">
        <v>80.819999999999993</v>
      </c>
      <c r="R7" s="24">
        <v>4051</v>
      </c>
      <c r="S7" s="24">
        <v>7578</v>
      </c>
      <c r="T7" s="24">
        <v>22.35</v>
      </c>
      <c r="U7" s="24">
        <v>339.06</v>
      </c>
      <c r="V7" s="24">
        <v>6630</v>
      </c>
      <c r="W7" s="24">
        <v>2.78</v>
      </c>
      <c r="X7" s="24">
        <v>2384.89</v>
      </c>
      <c r="Y7" s="24">
        <v>124.85</v>
      </c>
      <c r="Z7" s="24">
        <v>125.14</v>
      </c>
      <c r="AA7" s="24">
        <v>129.80000000000001</v>
      </c>
      <c r="AB7" s="24">
        <v>130.52000000000001</v>
      </c>
      <c r="AC7" s="24">
        <v>130.51</v>
      </c>
      <c r="AD7" s="24">
        <v>108.11</v>
      </c>
      <c r="AE7" s="24">
        <v>103.85</v>
      </c>
      <c r="AF7" s="24">
        <v>104.01</v>
      </c>
      <c r="AG7" s="24">
        <v>105.41</v>
      </c>
      <c r="AH7" s="24">
        <v>104.64</v>
      </c>
      <c r="AI7" s="24">
        <v>107.02</v>
      </c>
      <c r="AJ7" s="24">
        <v>0</v>
      </c>
      <c r="AK7" s="24">
        <v>0</v>
      </c>
      <c r="AL7" s="24">
        <v>0</v>
      </c>
      <c r="AM7" s="24">
        <v>0</v>
      </c>
      <c r="AN7" s="24">
        <v>0</v>
      </c>
      <c r="AO7" s="24">
        <v>86.54</v>
      </c>
      <c r="AP7" s="24">
        <v>39.03</v>
      </c>
      <c r="AQ7" s="24">
        <v>26.18</v>
      </c>
      <c r="AR7" s="24">
        <v>25.86</v>
      </c>
      <c r="AS7" s="24">
        <v>25.76</v>
      </c>
      <c r="AT7" s="24">
        <v>3.09</v>
      </c>
      <c r="AU7" s="24">
        <v>79.2</v>
      </c>
      <c r="AV7" s="24">
        <v>85.72</v>
      </c>
      <c r="AW7" s="24">
        <v>88.9</v>
      </c>
      <c r="AX7" s="24">
        <v>88.28</v>
      </c>
      <c r="AY7" s="24">
        <v>86.47</v>
      </c>
      <c r="AZ7" s="24">
        <v>62.25</v>
      </c>
      <c r="BA7" s="24">
        <v>66.790000000000006</v>
      </c>
      <c r="BB7" s="24">
        <v>57.3</v>
      </c>
      <c r="BC7" s="24">
        <v>58.23</v>
      </c>
      <c r="BD7" s="24">
        <v>65.56</v>
      </c>
      <c r="BE7" s="24">
        <v>71.39</v>
      </c>
      <c r="BF7" s="24">
        <v>1848.42</v>
      </c>
      <c r="BG7" s="24">
        <v>1104.07</v>
      </c>
      <c r="BH7" s="24">
        <v>1136.93</v>
      </c>
      <c r="BI7" s="24">
        <v>1183.51</v>
      </c>
      <c r="BJ7" s="24">
        <v>952.38</v>
      </c>
      <c r="BK7" s="24">
        <v>966.33</v>
      </c>
      <c r="BL7" s="24">
        <v>692.13</v>
      </c>
      <c r="BM7" s="24">
        <v>807.75</v>
      </c>
      <c r="BN7" s="24">
        <v>812.92</v>
      </c>
      <c r="BO7" s="24">
        <v>765.48</v>
      </c>
      <c r="BP7" s="24">
        <v>669.11</v>
      </c>
      <c r="BQ7" s="24">
        <v>141.33000000000001</v>
      </c>
      <c r="BR7" s="24">
        <v>100</v>
      </c>
      <c r="BS7" s="24">
        <v>100</v>
      </c>
      <c r="BT7" s="24">
        <v>88.97</v>
      </c>
      <c r="BU7" s="24">
        <v>100</v>
      </c>
      <c r="BV7" s="24">
        <v>81.739999999999995</v>
      </c>
      <c r="BW7" s="24">
        <v>88.98</v>
      </c>
      <c r="BX7" s="24">
        <v>86.94</v>
      </c>
      <c r="BY7" s="24">
        <v>85.4</v>
      </c>
      <c r="BZ7" s="24">
        <v>87.8</v>
      </c>
      <c r="CA7" s="24">
        <v>99.73</v>
      </c>
      <c r="CB7" s="24">
        <v>141.6</v>
      </c>
      <c r="CC7" s="24">
        <v>200.02</v>
      </c>
      <c r="CD7" s="24">
        <v>200.32</v>
      </c>
      <c r="CE7" s="24">
        <v>200.73</v>
      </c>
      <c r="CF7" s="24">
        <v>201.46</v>
      </c>
      <c r="CG7" s="24">
        <v>194.31</v>
      </c>
      <c r="CH7" s="24">
        <v>175.05</v>
      </c>
      <c r="CI7" s="24">
        <v>179.63</v>
      </c>
      <c r="CJ7" s="24">
        <v>188.57</v>
      </c>
      <c r="CK7" s="24">
        <v>187.69</v>
      </c>
      <c r="CL7" s="24">
        <v>134.97999999999999</v>
      </c>
      <c r="CM7" s="24" t="s">
        <v>102</v>
      </c>
      <c r="CN7" s="24" t="s">
        <v>102</v>
      </c>
      <c r="CO7" s="24" t="s">
        <v>102</v>
      </c>
      <c r="CP7" s="24" t="s">
        <v>102</v>
      </c>
      <c r="CQ7" s="24" t="s">
        <v>102</v>
      </c>
      <c r="CR7" s="24">
        <v>53.5</v>
      </c>
      <c r="CS7" s="24">
        <v>57.54</v>
      </c>
      <c r="CT7" s="24">
        <v>55.55</v>
      </c>
      <c r="CU7" s="24">
        <v>55.84</v>
      </c>
      <c r="CV7" s="24">
        <v>55.78</v>
      </c>
      <c r="CW7" s="24">
        <v>59.99</v>
      </c>
      <c r="CX7" s="24">
        <v>87.38</v>
      </c>
      <c r="CY7" s="24">
        <v>87.83</v>
      </c>
      <c r="CZ7" s="24">
        <v>88.26</v>
      </c>
      <c r="DA7" s="24">
        <v>88.66</v>
      </c>
      <c r="DB7" s="24">
        <v>89.06</v>
      </c>
      <c r="DC7" s="24">
        <v>83.51</v>
      </c>
      <c r="DD7" s="24">
        <v>92.87</v>
      </c>
      <c r="DE7" s="24">
        <v>91.64</v>
      </c>
      <c r="DF7" s="24">
        <v>92.34</v>
      </c>
      <c r="DG7" s="24">
        <v>91.78</v>
      </c>
      <c r="DH7" s="24">
        <v>95.72</v>
      </c>
      <c r="DI7" s="24">
        <v>35.76</v>
      </c>
      <c r="DJ7" s="24">
        <v>37.9</v>
      </c>
      <c r="DK7" s="24">
        <v>40</v>
      </c>
      <c r="DL7" s="24">
        <v>42.12</v>
      </c>
      <c r="DM7" s="24">
        <v>44.22</v>
      </c>
      <c r="DN7" s="24">
        <v>21.16</v>
      </c>
      <c r="DO7" s="24">
        <v>38.450000000000003</v>
      </c>
      <c r="DP7" s="24">
        <v>31.19</v>
      </c>
      <c r="DQ7" s="24">
        <v>25.37</v>
      </c>
      <c r="DR7" s="24">
        <v>26.89</v>
      </c>
      <c r="DS7" s="24">
        <v>38.17</v>
      </c>
      <c r="DT7" s="24">
        <v>0</v>
      </c>
      <c r="DU7" s="24">
        <v>0</v>
      </c>
      <c r="DV7" s="24">
        <v>0</v>
      </c>
      <c r="DW7" s="24">
        <v>0</v>
      </c>
      <c r="DX7" s="24">
        <v>0</v>
      </c>
      <c r="DY7" s="24">
        <v>0</v>
      </c>
      <c r="DZ7" s="24">
        <v>0.83</v>
      </c>
      <c r="EA7" s="24">
        <v>0.57999999999999996</v>
      </c>
      <c r="EB7" s="24">
        <v>0.54</v>
      </c>
      <c r="EC7" s="24">
        <v>0.75</v>
      </c>
      <c r="ED7" s="24">
        <v>6.54</v>
      </c>
      <c r="EE7" s="24">
        <v>0</v>
      </c>
      <c r="EF7" s="24">
        <v>0</v>
      </c>
      <c r="EG7" s="24">
        <v>0</v>
      </c>
      <c r="EH7" s="24">
        <v>0</v>
      </c>
      <c r="EI7" s="24">
        <v>0</v>
      </c>
      <c r="EJ7" s="24">
        <v>0.16</v>
      </c>
      <c r="EK7" s="24">
        <v>0.16</v>
      </c>
      <c r="EL7" s="24">
        <v>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2023-01-19T04:52:55Z</cp:lastPrinted>
  <dcterms:created xsi:type="dcterms:W3CDTF">2023-01-12T23:26:16Z</dcterms:created>
  <dcterms:modified xsi:type="dcterms:W3CDTF">2023-01-19T05:38:16Z</dcterms:modified>
  <cp:category/>
</cp:coreProperties>
</file>