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yumin06\AppData\Local\Temp\MicrosoftEdgeDownloads\101acffc-dd1d-4588-a48c-40fd8d67c6b2\"/>
    </mc:Choice>
  </mc:AlternateContent>
  <xr:revisionPtr revIDLastSave="0" documentId="13_ncr:1_{F31BD4FA-47D9-4071-AF92-7F1BC5086EC9}" xr6:coauthVersionLast="41" xr6:coauthVersionMax="47" xr10:uidLastSave="{00000000-0000-0000-0000-000000000000}"/>
  <workbookProtection workbookAlgorithmName="SHA-512" workbookHashValue="v9ojJ4CU+1aIZ1BsSl7kdeiuJOAXf/H0swvGYWwXX3OL9ceiU7Y3teAn37ho7mn18QE1obKYWW+4rCYkJ4w2GA==" workbookSaltValue="fZvWNRUs8f3uCPYYbXZpZ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AL10" i="4"/>
  <c r="P10" i="4"/>
  <c r="BB8" i="4"/>
  <c r="AT8" i="4"/>
  <c r="AD8" i="4"/>
  <c r="W8" i="4"/>
  <c r="P8" i="4"/>
  <c r="I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<sst xmlns="http://schemas.openxmlformats.org/spreadsheetml/2006/main" count="233" uniqueCount="116">
  <si>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</si>
  <si>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</si>
  <si>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</si>
  <si>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</si>
  <si>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</si>
  <si>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</si>
  <si>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</si>
  <si>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</si>
  <si>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</si>
  <si>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</si>
  <si>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</si>
  <si>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</si>
  <si>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</si>
  <si>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</si>
  <si>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</si>
  <si>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</si>
  <si>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</si>
  <si>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</si>
  <si>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</si>
  <si>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</si>
  <si>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</si>
  <si>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</si>
  <si>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</si>
  <si>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</si>
  <si>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</si>
  <si>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</si>
  <si>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</si>
  <si>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</si>
  <si>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</si>
  <si>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</si>
  <si>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</si>
  <si>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</si>
  <si>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</si>
  <si>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</si>
  <si>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</si>
  <si>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</si>
  <si>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</si>
  <si>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</si>
  <si>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</si>
  <si>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</si>
  <si>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</si>
  <si>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</si>
  <si>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</si>
  <si>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</si>
  <si>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</si>
  <si>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</si>
  <si>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</si>
  <si>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</si>
  <si>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</si>
  <si>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</si>
  <si>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</si>
  <si>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</si>
  <si>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</si>
  <si>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</si>
  <si>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</si>
  <si>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</si>
  <si>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</si>
  <si>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</si>
  <si>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</si>
  <si>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</si>
  <si>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</si>
  <si>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</si>
  <si>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</si>
  <si>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</si>
  <si>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</si>
  <si>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</si>
  <si>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</si>
  <si>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</si>
  <si>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</si>
  <si>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</si>
  <si>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</si>
  <si>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</si>
  <si>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</si>
  <si>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</si>
  <si>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</si>
  <si>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</si>
  <si>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</si>
  <si>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</si>
  <si>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</si>
  <si>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</si>
  <si>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</si>
  <si>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</si>
  <si>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</si>
  <si>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</si>
  <si>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</si>
  <si>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</si>
  <si>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</si>
  <si>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</si>
  <si>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</si>
  <si>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</si>
  <si>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</si>
  <si>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</si>
  <si>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</si>
  <si>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</si>
  <si>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</si>
  <si>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</si>
  <si>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</si>
  <si>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</si>
  <si>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</si>
  <si>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</si>
  <si>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</si>
  <si>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</si>
  <si>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</si>
  <si>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</si>
  <si>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</si>
  <si>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</si>
  <si>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</si>
  <si>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</si>
  <si>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</si>
  <si>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</si>
  <si>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</si>
  <si>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</si>
  <si>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</si>
  <si>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健全な経営、施設の安全供給は保たれているものの、老朽化した施設等の改修や更新が必要になってくると想定されるため、日常に点検を強化し、計画的更新による施設管理のもと、安定した事業経営を行っていく。</t>
    <rPh sb="0" eb="2">
      <t>ケンゼン</t>
    </rPh>
    <rPh sb="3" eb="5">
      <t>ケイエイ</t>
    </rPh>
    <rPh sb="6" eb="8">
      <t>シセツ</t>
    </rPh>
    <rPh sb="9" eb="11">
      <t>アンゼン</t>
    </rPh>
    <rPh sb="11" eb="13">
      <t>キョウキュウ</t>
    </rPh>
    <rPh sb="14" eb="15">
      <t>タモ</t>
    </rPh>
    <rPh sb="24" eb="27">
      <t>ロウキュウカ</t>
    </rPh>
    <rPh sb="29" eb="31">
      <t>シセツ</t>
    </rPh>
    <rPh sb="31" eb="32">
      <t>トウ</t>
    </rPh>
    <rPh sb="33" eb="35">
      <t>カイシュウ</t>
    </rPh>
    <rPh sb="36" eb="38">
      <t>コウシン</t>
    </rPh>
    <rPh sb="39" eb="41">
      <t>ヒツヨウ</t>
    </rPh>
    <rPh sb="48" eb="50">
      <t>ソウテイ</t>
    </rPh>
    <rPh sb="56" eb="58">
      <t>ニチジョウ</t>
    </rPh>
    <rPh sb="59" eb="61">
      <t>テンケン</t>
    </rPh>
    <rPh sb="62" eb="64">
      <t>キョウカ</t>
    </rPh>
    <rPh sb="66" eb="68">
      <t>ケイカク</t>
    </rPh>
    <rPh sb="68" eb="69">
      <t>テキ</t>
    </rPh>
    <rPh sb="69" eb="71">
      <t>コウシン</t>
    </rPh>
    <rPh sb="74" eb="76">
      <t>シセツ</t>
    </rPh>
    <rPh sb="76" eb="78">
      <t>カンリ</t>
    </rPh>
    <rPh sb="82" eb="84">
      <t>アンテイ</t>
    </rPh>
    <rPh sb="86" eb="88">
      <t>ジギョウ</t>
    </rPh>
    <rPh sb="88" eb="90">
      <t>ケイエイ</t>
    </rPh>
    <rPh sb="91" eb="92">
      <t>オコナ</t>
    </rPh>
    <phoneticPr fontId="4"/>
  </si>
  <si>
    <t>施設供用開始後、40年以上経過し、突発的な修繕が発生することを想定し、今後配管等の更新を計画的に行っていく必要がある。</t>
    <rPh sb="0" eb="2">
      <t>シセツ</t>
    </rPh>
    <rPh sb="2" eb="4">
      <t>キョウヨウ</t>
    </rPh>
    <rPh sb="4" eb="6">
      <t>カイシ</t>
    </rPh>
    <rPh sb="6" eb="7">
      <t>ゴ</t>
    </rPh>
    <rPh sb="10" eb="13">
      <t>ネンイジョウ</t>
    </rPh>
    <rPh sb="13" eb="15">
      <t>ケイカ</t>
    </rPh>
    <rPh sb="17" eb="20">
      <t>トッパツテキ</t>
    </rPh>
    <rPh sb="21" eb="23">
      <t>シュウゼン</t>
    </rPh>
    <rPh sb="24" eb="26">
      <t>ハッセイ</t>
    </rPh>
    <rPh sb="31" eb="33">
      <t>ソウテイ</t>
    </rPh>
    <rPh sb="35" eb="37">
      <t>コンゴ</t>
    </rPh>
    <rPh sb="37" eb="39">
      <t>ハイカン</t>
    </rPh>
    <rPh sb="39" eb="40">
      <t>ナド</t>
    </rPh>
    <rPh sb="41" eb="43">
      <t>コウシン</t>
    </rPh>
    <rPh sb="44" eb="46">
      <t>ケイカク</t>
    </rPh>
    <rPh sb="46" eb="47">
      <t>テキ</t>
    </rPh>
    <rPh sb="48" eb="49">
      <t>オコナ</t>
    </rPh>
    <rPh sb="53" eb="55">
      <t>ヒツヨウ</t>
    </rPh>
    <phoneticPr fontId="4"/>
  </si>
  <si>
    <t>一般会計からの繰り入れもなく料金収入で経営が成り立っており、収益的支出率や料金回収率が良好であるため、引き続き健全経営を維持できるものと思われる。</t>
    <rPh sb="0" eb="2">
      <t>イッパン</t>
    </rPh>
    <rPh sb="2" eb="4">
      <t>カイケイ</t>
    </rPh>
    <rPh sb="7" eb="8">
      <t>ク</t>
    </rPh>
    <rPh sb="9" eb="10">
      <t>イ</t>
    </rPh>
    <rPh sb="14" eb="16">
      <t>リョウキン</t>
    </rPh>
    <rPh sb="16" eb="18">
      <t>シュウニュウ</t>
    </rPh>
    <rPh sb="19" eb="21">
      <t>ケイエイ</t>
    </rPh>
    <rPh sb="22" eb="23">
      <t>ナ</t>
    </rPh>
    <rPh sb="24" eb="25">
      <t>タ</t>
    </rPh>
    <rPh sb="30" eb="33">
      <t>シュウエキテキ</t>
    </rPh>
    <rPh sb="33" eb="35">
      <t>シシュツ</t>
    </rPh>
    <rPh sb="35" eb="36">
      <t>リツ</t>
    </rPh>
    <rPh sb="37" eb="39">
      <t>リョウキン</t>
    </rPh>
    <rPh sb="39" eb="41">
      <t>カイシュウ</t>
    </rPh>
    <rPh sb="41" eb="42">
      <t>リツ</t>
    </rPh>
    <rPh sb="43" eb="45">
      <t>リョウコウ</t>
    </rPh>
    <rPh sb="51" eb="52">
      <t>ヒ</t>
    </rPh>
    <rPh sb="53" eb="54">
      <t>ツヅ</t>
    </rPh>
    <rPh sb="55" eb="57">
      <t>ケンゼン</t>
    </rPh>
    <rPh sb="57" eb="59">
      <t>ケイエイ</t>
    </rPh>
    <rPh sb="60" eb="62">
      <t>イジ</t>
    </rPh>
    <rPh sb="68" eb="6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</si>
</sst>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33-40B5-915C-6873E216AE8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433-40B5-915C-6873E216AE8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88.27</c:v>
                </c:pt>
                <c:pt idx="1">
                  <c:v>88.27</c:v>
                </c:pt>
                <c:pt idx="2">
                  <c:v>88.27</c:v>
                </c:pt>
                <c:pt idx="3">
                  <c:v>89.82</c:v>
                </c:pt>
                <c:pt idx="4">
                  <c:v>88.27</c:v>
                </c:pt>
              </c:numCache>
            </c:numRef>
          </c:val>
          <c:extLst>
            <c:ext xmlns:c16="http://schemas.microsoft.com/office/drawing/2014/chart" uri="{C3380CC4-5D6E-409C-BE32-E72D297353CC}">
              <c16:uniqueId val="{00000000-2F32-4F4B-877C-D8DBDCF0ED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F32-4F4B-877C-D8DBDCF0ED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c:v>
                </c:pt>
                <c:pt idx="1">
                  <c:v>92</c:v>
                </c:pt>
                <c:pt idx="2">
                  <c:v>92</c:v>
                </c:pt>
                <c:pt idx="3">
                  <c:v>92.6</c:v>
                </c:pt>
                <c:pt idx="4">
                  <c:v>92</c:v>
                </c:pt>
              </c:numCache>
            </c:numRef>
          </c:val>
          <c:extLst>
            <c:ext xmlns:c16="http://schemas.microsoft.com/office/drawing/2014/chart" uri="{C3380CC4-5D6E-409C-BE32-E72D297353CC}">
              <c16:uniqueId val="{00000000-7FDB-41F3-8C76-619F952C80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FDB-41F3-8C76-619F952C80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176.57</c:v>
                </c:pt>
                <c:pt idx="1">
                  <c:v>150.56</c:v>
                </c:pt>
                <c:pt idx="2">
                  <c:v>120.62</c:v>
                </c:pt>
                <c:pt idx="3">
                  <c:v>126.55</c:v>
                </c:pt>
                <c:pt idx="4">
                  <c:v>135.61000000000001</c:v>
                </c:pt>
              </c:numCache>
            </c:numRef>
          </c:val>
          <c:extLst>
            <c:ext xmlns:c16="http://schemas.microsoft.com/office/drawing/2014/chart" uri="{C3380CC4-5D6E-409C-BE32-E72D297353CC}">
              <c16:uniqueId val="{00000000-8DAF-407A-BD12-0D549FB736E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8DAF-407A-BD12-0D549FB736E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C-440F-AB80-74E820AED3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C-440F-AB80-74E820AED3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F-4BA1-9594-E9D4794F075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F-4BA1-9594-E9D4794F075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4-4236-BCEB-60BB947AAF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4-4236-BCEB-60BB947AAF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7-4197-962E-3AE104AC8F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7-4197-962E-3AE104AC8F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7E-49F6-B4AC-7342B72735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87E-49F6-B4AC-7342B72735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176.51</c:v>
                </c:pt>
                <c:pt idx="1">
                  <c:v>150.51</c:v>
                </c:pt>
                <c:pt idx="2">
                  <c:v>120.54</c:v>
                </c:pt>
                <c:pt idx="3">
                  <c:v>126.5</c:v>
                </c:pt>
                <c:pt idx="4">
                  <c:v>135.57</c:v>
                </c:pt>
              </c:numCache>
            </c:numRef>
          </c:val>
          <c:extLst>
            <c:ext xmlns:c16="http://schemas.microsoft.com/office/drawing/2014/chart" uri="{C3380CC4-5D6E-409C-BE32-E72D297353CC}">
              <c16:uniqueId val="{00000000-948E-48A0-A1F0-5E1B5A6291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948E-48A0-A1F0-5E1B5A6291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154.66999999999999</c:v>
                </c:pt>
                <c:pt idx="1">
                  <c:v>177.6</c:v>
                </c:pt>
                <c:pt idx="2">
                  <c:v>220.07</c:v>
                </c:pt>
                <c:pt idx="3">
                  <c:v>199.49</c:v>
                </c:pt>
                <c:pt idx="4">
                  <c:v>196.28</c:v>
                </c:pt>
              </c:numCache>
            </c:numRef>
          </c:val>
          <c:extLst>
            <c:ext xmlns:c16="http://schemas.microsoft.com/office/drawing/2014/chart" uri="{C3380CC4-5D6E-409C-BE32-E72D297353CC}">
              <c16:uniqueId val="{00000000-C28B-4E5C-B9E5-D6C8B0B5F7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C28B-4E5C-B9E5-D6C8B0B5F7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98" zoomScaleNormal="9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大鰐町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8947</v>
      </c>
      <c r="AM8" s="37"/>
      <c r="AN8" s="37"/>
      <c r="AO8" s="37"/>
      <c r="AP8" s="37"/>
      <c r="AQ8" s="37"/>
      <c r="AR8" s="37"/>
      <c r="AS8" s="37"/>
      <c r="AT8" s="38">
        <f>データ!$S$6</f>
        <v>163.43</v>
      </c>
      <c r="AU8" s="38"/>
      <c r="AV8" s="38"/>
      <c r="AW8" s="38"/>
      <c r="AX8" s="38"/>
      <c r="AY8" s="38"/>
      <c r="AZ8" s="38"/>
      <c r="BA8" s="38"/>
      <c r="BB8" s="38">
        <f>データ!$T$6</f>
        <v>54.75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1.35</v>
      </c>
      <c r="Q10" s="38"/>
      <c r="R10" s="38"/>
      <c r="S10" s="38"/>
      <c r="T10" s="38"/>
      <c r="U10" s="38"/>
      <c r="V10" s="38"/>
      <c r="W10" s="37">
        <f>データ!$Q$6</f>
        <v>3300</v>
      </c>
      <c r="X10" s="37"/>
      <c r="Y10" s="37"/>
      <c r="Z10" s="37"/>
      <c r="AA10" s="37"/>
      <c r="AB10" s="37"/>
      <c r="AC10" s="37"/>
      <c r="AD10" s="2"/>
      <c r="AE10" s="2"/>
      <c r="AF10" s="2"/>
      <c r="AG10" s="2"/>
      <c r="AH10" s="2"/>
      <c r="AI10" s="2"/>
      <c r="AJ10" s="2"/>
      <c r="AK10" s="2"/>
      <c r="AL10" s="37">
        <f>データ!$U$6</f>
        <v>120</v>
      </c>
      <c r="AM10" s="37"/>
      <c r="AN10" s="37"/>
      <c r="AO10" s="37"/>
      <c r="AP10" s="37"/>
      <c r="AQ10" s="37"/>
      <c r="AR10" s="37"/>
      <c r="AS10" s="37"/>
      <c r="AT10" s="38">
        <f>データ!$V$6</f>
        <v>0.06</v>
      </c>
      <c r="AU10" s="38"/>
      <c r="AV10" s="38"/>
      <c r="AW10" s="38"/>
      <c r="AX10" s="38"/>
      <c r="AY10" s="38"/>
      <c r="AZ10" s="38"/>
      <c r="BA10" s="38"/>
      <c r="BB10" s="38">
        <f>データ!$W$6</f>
        <v>2000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113</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893dvgavfq2GQMl/XDx2IPKQo2YlhrS5uF1ZYMhO2vMyqhS107FWqkmc67kbqsoyHaf/q59qxlhYY05KGwInNg==" saltValue="ZCkEa+80J2SN2YoQyT/r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23621</v>
      </c>
      <c r="D6" s="20">
        <f t="shared" si="3"/>
        <v>47</v>
      </c>
      <c r="E6" s="20">
        <f t="shared" si="3"/>
        <v>1</v>
      </c>
      <c r="F6" s="20">
        <f t="shared" si="3"/>
        <v>0</v>
      </c>
      <c r="G6" s="20">
        <f t="shared" si="3"/>
        <v>0</v>
      </c>
      <c r="H6" s="20" t="str">
        <f t="shared" si="3"/>
        <v>青森県　大鰐町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1.35</v>
      </c>
      <c r="Q6" s="21">
        <f t="shared" si="3"/>
        <v>3300</v>
      </c>
      <c r="R6" s="21">
        <f t="shared" si="3"/>
        <v>8947</v>
      </c>
      <c r="S6" s="21">
        <f t="shared" si="3"/>
        <v>163.43</v>
      </c>
      <c r="T6" s="21">
        <f t="shared" si="3"/>
        <v>54.75</v>
      </c>
      <c r="U6" s="21">
        <f t="shared" si="3"/>
        <v>120</v>
      </c>
      <c r="V6" s="21">
        <f t="shared" si="3"/>
        <v>0.06</v>
      </c>
      <c r="W6" s="21">
        <f t="shared" si="3"/>
        <v>2000</v>
      </c>
      <c r="X6" s="22">
        <f>IF(X7="",NA(),X7)</f>
        <v>176.57</v>
      </c>
      <c r="Y6" s="22">
        <f t="shared" ref="Y6:AG6" si="4">IF(Y7="",NA(),Y7)</f>
        <v>150.56</v>
      </c>
      <c r="Z6" s="22">
        <f t="shared" si="4"/>
        <v>120.62</v>
      </c>
      <c r="AA6" s="22">
        <f t="shared" si="4"/>
        <v>126.55</v>
      </c>
      <c r="AB6" s="22">
        <f t="shared" si="4"/>
        <v>135.61000000000001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176.51</v>
      </c>
      <c r="BQ6" s="22">
        <f t="shared" ref="BQ6:BY6" si="8">IF(BQ7="",NA(),BQ7)</f>
        <v>150.51</v>
      </c>
      <c r="BR6" s="22">
        <f t="shared" si="8"/>
        <v>120.54</v>
      </c>
      <c r="BS6" s="22">
        <f t="shared" si="8"/>
        <v>126.5</v>
      </c>
      <c r="BT6" s="22">
        <f t="shared" si="8"/>
        <v>135.57</v>
      </c>
      <c r="BU6" s="22">
        <f t="shared" si="8"/>
        <v>40.89</v>
      </c>
      <c r="BV6" s="22">
        <f t="shared" si="8"/>
        <v>41.25</v>
      </c>
      <c r="BW6" s="22">
        <f t="shared" si="8"/>
        <v>42.5</v>
      </c>
      <c r="BX6" s="22">
        <f t="shared" si="8"/>
        <v>41.84</v>
      </c>
      <c r="BY6" s="22">
        <f t="shared" si="8"/>
        <v>41.44</v>
      </c>
      <c r="BZ6" s="21" t="str">
        <f>IF(BZ7="","",IF(BZ7="-","【-】","【"&amp;SUBSTITUTE(TEXT(BZ7,"#,##0.00"),"-","△")&amp;"】"))</f>
        <v>【54.59】</v>
      </c>
      <c r="CA6" s="22">
        <f>IF(CA7="",NA(),CA7)</f>
        <v>154.66999999999999</v>
      </c>
      <c r="CB6" s="22">
        <f t="shared" ref="CB6:CJ6" si="9">IF(CB7="",NA(),CB7)</f>
        <v>177.6</v>
      </c>
      <c r="CC6" s="22">
        <f t="shared" si="9"/>
        <v>220.07</v>
      </c>
      <c r="CD6" s="22">
        <f t="shared" si="9"/>
        <v>199.49</v>
      </c>
      <c r="CE6" s="22">
        <f t="shared" si="9"/>
        <v>196.28</v>
      </c>
      <c r="CF6" s="22">
        <f t="shared" si="9"/>
        <v>383.2</v>
      </c>
      <c r="CG6" s="22">
        <f t="shared" si="9"/>
        <v>383.25</v>
      </c>
      <c r="CH6" s="22">
        <f t="shared" si="9"/>
        <v>377.72</v>
      </c>
      <c r="CI6" s="22">
        <f t="shared" si="9"/>
        <v>390.47</v>
      </c>
      <c r="CJ6" s="22">
        <f t="shared" si="9"/>
        <v>403.61</v>
      </c>
      <c r="CK6" s="21" t="str">
        <f>IF(CK7="","",IF(CK7="-","【-】","【"&amp;SUBSTITUTE(TEXT(CK7,"#,##0.00"),"-","△")&amp;"】"))</f>
        <v>【301.20】</v>
      </c>
      <c r="CL6" s="22">
        <f>IF(CL7="",NA(),CL7)</f>
        <v>88.27</v>
      </c>
      <c r="CM6" s="22">
        <f t="shared" ref="CM6:CU6" si="10">IF(CM7="",NA(),CM7)</f>
        <v>88.27</v>
      </c>
      <c r="CN6" s="22">
        <f t="shared" si="10"/>
        <v>88.27</v>
      </c>
      <c r="CO6" s="22">
        <f t="shared" si="10"/>
        <v>89.82</v>
      </c>
      <c r="CP6" s="22">
        <f t="shared" si="10"/>
        <v>88.27</v>
      </c>
      <c r="CQ6" s="22">
        <f t="shared" si="10"/>
        <v>47.95</v>
      </c>
      <c r="CR6" s="22">
        <f t="shared" si="10"/>
        <v>48.26</v>
      </c>
      <c r="CS6" s="22">
        <f t="shared" si="10"/>
        <v>48.01</v>
      </c>
      <c r="CT6" s="22">
        <f t="shared" si="10"/>
        <v>49.08</v>
      </c>
      <c r="CU6" s="22">
        <f t="shared" si="10"/>
        <v>51.46</v>
      </c>
      <c r="CV6" s="21" t="str">
        <f>IF(CV7="","",IF(CV7="-","【-】","【"&amp;SUBSTITUTE(TEXT(CV7,"#,##0.00"),"-","△")&amp;"】"))</f>
        <v>【56.42】</v>
      </c>
      <c r="CW6" s="22">
        <f>IF(CW7="",NA(),CW7)</f>
        <v>92</v>
      </c>
      <c r="CX6" s="22">
        <f t="shared" ref="CX6:DF6" si="11">IF(CX7="",NA(),CX7)</f>
        <v>92</v>
      </c>
      <c r="CY6" s="22">
        <f t="shared" si="11"/>
        <v>92</v>
      </c>
      <c r="CZ6" s="22">
        <f t="shared" si="11"/>
        <v>92.6</v>
      </c>
      <c r="DA6" s="22">
        <f t="shared" si="11"/>
        <v>92</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23621</v>
      </c>
      <c r="D7" s="24">
        <v>47</v>
      </c>
      <c r="E7" s="24">
        <v>1</v>
      </c>
      <c r="F7" s="24">
        <v>0</v>
      </c>
      <c r="G7" s="24">
        <v>0</v>
      </c>
      <c r="H7" s="24" t="s">
        <v>95</v>
      </c>
      <c r="I7" s="24" t="s">
        <v>96</v>
      </c>
      <c r="J7" s="24" t="s">
        <v>97</v>
      </c>
      <c r="K7" s="24" t="s">
        <v>98</v>
      </c>
      <c r="L7" s="24" t="s">
        <v>99</v>
      </c>
      <c r="M7" s="24" t="s">
        <v>100</v>
      </c>
      <c r="N7" s="25" t="s">
        <v>101</v>
      </c>
      <c r="O7" s="25" t="s">
        <v>102</v>
      </c>
      <c r="P7" s="25">
        <v>1.35</v>
      </c>
      <c r="Q7" s="25">
        <v>3300</v>
      </c>
      <c r="R7" s="25">
        <v>8947</v>
      </c>
      <c r="S7" s="25">
        <v>163.43</v>
      </c>
      <c r="T7" s="25">
        <v>54.75</v>
      </c>
      <c r="U7" s="25">
        <v>120</v>
      </c>
      <c r="V7" s="25">
        <v>0.06</v>
      </c>
      <c r="W7" s="25">
        <v>2000</v>
      </c>
      <c r="X7" s="25">
        <v>176.57</v>
      </c>
      <c r="Y7" s="25">
        <v>150.56</v>
      </c>
      <c r="Z7" s="25">
        <v>120.62</v>
      </c>
      <c r="AA7" s="25">
        <v>126.55</v>
      </c>
      <c r="AB7" s="25">
        <v>135.61000000000001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176.51</v>
      </c>
      <c r="BQ7" s="25">
        <v>150.51</v>
      </c>
      <c r="BR7" s="25">
        <v>120.54</v>
      </c>
      <c r="BS7" s="25">
        <v>126.5</v>
      </c>
      <c r="BT7" s="25">
        <v>135.57</v>
      </c>
      <c r="BU7" s="25">
        <v>40.89</v>
      </c>
      <c r="BV7" s="25">
        <v>41.25</v>
      </c>
      <c r="BW7" s="25">
        <v>42.5</v>
      </c>
      <c r="BX7" s="25">
        <v>41.84</v>
      </c>
      <c r="BY7" s="25">
        <v>41.44</v>
      </c>
      <c r="BZ7" s="25">
        <v>54.59</v>
      </c>
      <c r="CA7" s="25">
        <v>154.66999999999999</v>
      </c>
      <c r="CB7" s="25">
        <v>177.6</v>
      </c>
      <c r="CC7" s="25">
        <v>220.07</v>
      </c>
      <c r="CD7" s="25">
        <v>199.49</v>
      </c>
      <c r="CE7" s="25">
        <v>196.28</v>
      </c>
      <c r="CF7" s="25">
        <v>383.2</v>
      </c>
      <c r="CG7" s="25">
        <v>383.25</v>
      </c>
      <c r="CH7" s="25">
        <v>377.72</v>
      </c>
      <c r="CI7" s="25">
        <v>390.47</v>
      </c>
      <c r="CJ7" s="25">
        <v>403.61</v>
      </c>
      <c r="CK7" s="25">
        <v>301.2</v>
      </c>
      <c r="CL7" s="25">
        <v>88.27</v>
      </c>
      <c r="CM7" s="25">
        <v>88.27</v>
      </c>
      <c r="CN7" s="25">
        <v>88.27</v>
      </c>
      <c r="CO7" s="25">
        <v>89.82</v>
      </c>
      <c r="CP7" s="25">
        <v>88.27</v>
      </c>
      <c r="CQ7" s="25">
        <v>47.95</v>
      </c>
      <c r="CR7" s="25">
        <v>48.26</v>
      </c>
      <c r="CS7" s="25">
        <v>48.01</v>
      </c>
      <c r="CT7" s="25">
        <v>49.08</v>
      </c>
      <c r="CU7" s="25">
        <v>51.46</v>
      </c>
      <c r="CV7" s="25">
        <v>56.42</v>
      </c>
      <c r="CW7" s="25">
        <v>92</v>
      </c>
      <c r="CX7" s="25">
        <v>92</v>
      </c>
      <c r="CY7" s="25">
        <v>92</v>
      </c>
      <c r="CZ7" s="25">
        <v>92.6</v>
      </c>
      <c r="DA7" s="25">
        <v>92</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jyumin06</cp:lastModifiedBy>
  <cp:lastPrinted>2023-02-07T00:06:14Z</cp:lastPrinted>
  <dcterms:created xsi:type="dcterms:W3CDTF">2022-12-01T01:08:55Z</dcterms:created>
  <dcterms:modified xsi:type="dcterms:W3CDTF">2023-02-07T00:06:46Z</dcterms:modified>
  <cp:category/>
</cp:coreProperties>
</file>