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as.city.misawa.lg.jp.local\0401_生活安全課\安全係\63 駐車場：地方公営企業決算状況調査\R03\(R04.01.25〆切)経営比較分析表\"/>
    </mc:Choice>
  </mc:AlternateContent>
  <xr:revisionPtr revIDLastSave="0" documentId="13_ncr:1_{28F72875-1972-4D40-8307-7314B1FA1609}" xr6:coauthVersionLast="47" xr6:coauthVersionMax="47" xr10:uidLastSave="{00000000-0000-0000-0000-000000000000}"/>
  <workbookProtection workbookAlgorithmName="SHA-512" workbookHashValue="yIE4Qpap08Q6HU2MEOun5PifTfRKNEybOSt9kFtdFhGKj5rUiQ3/XTIw0fcNCvL1JTcHJWmoH2QlOHuwYv81Xw==" workbookSaltValue="CXbJoDf0xCPtt6vh0aTQO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IE76" i="4"/>
  <c r="BZ51" i="4"/>
  <c r="BZ30" i="4"/>
  <c r="LT76" i="4"/>
  <c r="GQ51" i="4"/>
  <c r="LH30" i="4"/>
  <c r="GQ30" i="4"/>
  <c r="BG30" i="4"/>
  <c r="AV76" i="4"/>
  <c r="KO51" i="4"/>
  <c r="FX51" i="4"/>
  <c r="HP76" i="4"/>
  <c r="BG51" i="4"/>
  <c r="LE76" i="4"/>
  <c r="KO30" i="4"/>
  <c r="FX30" i="4"/>
  <c r="FE51" i="4"/>
  <c r="HA76" i="4"/>
  <c r="AN51" i="4"/>
  <c r="FE30" i="4"/>
  <c r="AG76" i="4"/>
  <c r="AN30" i="4"/>
  <c r="KP76" i="4"/>
  <c r="JV30" i="4"/>
  <c r="JV51" i="4"/>
  <c r="KA76" i="4"/>
  <c r="EL51" i="4"/>
  <c r="JC30" i="4"/>
  <c r="JC51" i="4"/>
  <c r="GL76" i="4"/>
  <c r="U51" i="4"/>
  <c r="EL30" i="4"/>
  <c r="U30" i="4"/>
  <c r="R76"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<sst xmlns="http://schemas.openxmlformats.org/spreadsheetml/2006/main" count="278" uniqueCount="129">
  <si>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</si>
  <si>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</si>
  <si>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</si>
  <si>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</si>
  <si>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</si>
  <si>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</si>
  <si>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</si>
  <si>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</si>
  <si>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</si>
  <si>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</si>
  <si>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</si>
  <si>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</si>
  <si>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</si>
  <si>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</si>
  <si>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</si>
  <si>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</si>
  <si>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</si>
  <si>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</si>
  <si>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</si>
  <si>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</si>
  <si>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</si>
  <si>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</si>
  <si>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</si>
  <si>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</si>
  <si>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</si>
  <si>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</si>
  <si>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</si>
  <si>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</si>
  <si>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</si>
  <si>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</si>
  <si>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</si>
  <si>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</si>
  <si>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</si>
  <si>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</si>
  <si>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</si>
  <si>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</si>
  <si>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</si>
  <si>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</si>
  <si>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</si>
  <si>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</si>
  <si>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</si>
  <si>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</si>
  <si>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</si>
  <si>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</si>
  <si>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</si>
  <si>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</si>
  <si>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</si>
  <si>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</si>
  <si>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</si>
  <si>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</si>
  <si>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</si>
  <si>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</si>
  <si>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</si>
  <si>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</si>
  <si>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</si>
  <si>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</si>
  <si>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</si>
  <si>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</si>
  <si>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</si>
  <si>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</si>
  <si>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</si>
  <si>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</si>
  <si>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</si>
  <si>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</si>
  <si>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</si>
  <si>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</si>
  <si>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</si>
  <si>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</si>
  <si>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</si>
  <si>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</si>
  <si>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</si>
  <si>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</si>
  <si>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</si>
  <si>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</si>
  <si>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</si>
  <si>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</si>
  <si>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</si>
  <si>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</si>
  <si>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</si>
  <si>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</si>
  <si>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</si>
  <si>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</si>
  <si>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</si>
  <si>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</si>
  <si>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</si>
  <si>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</si>
  <si>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</si>
  <si>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</si>
  <si>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</si>
  <si>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</si>
  <si>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</si>
  <si>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</si>
  <si>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</si>
  <si>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</si>
  <si>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</si>
  <si>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</si>
  <si>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</si>
  <si>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</si>
  <si>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</si>
  <si>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</si>
  <si>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</si>
  <si>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</si>
  <si>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</si>
  <si>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</si>
  <si>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</si>
  <si>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</si>
  <si>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</si>
  <si>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三沢市</t>
  </si>
  <si>
    <t>三沢市幸町駐車場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</si>
  <si>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</si>
  <si>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</si>
  <si>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</si>
  <si>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</si>
  <si>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</si>
  <si>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</si>
  <si>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</si>
  <si>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</si>
  <si>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</si>
  <si>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</si>
  <si>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</si>
  <si>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</si>
  <si>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</si>
  <si>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</si>
  <si>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</si>
  <si>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</si>
  <si>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⑪稼働率の低下は若干解消されたがやや低い状況である。①収益的収支比率、④売上高ＧＯＰ比率、⑤ＥＢＩＴＤＡのいずれもが依然として低下しているが、かろうじて黒字経営を維持している。</t>
    <rPh sb="2" eb="4">
      <t>カドウ</t>
    </rPh>
    <rPh sb="4" eb="5">
      <t>リツ</t>
    </rPh>
    <rPh sb="6" eb="8">
      <t>テイカ</t>
    </rPh>
    <rPh sb="9" eb="11">
      <t>ジャッカン</t>
    </rPh>
    <rPh sb="11" eb="13">
      <t>カイショウ</t>
    </rPh>
    <rPh sb="19" eb="20">
      <t>ヒク</t>
    </rPh>
    <rPh sb="21" eb="23">
      <t>ジョウキョウ</t>
    </rPh>
    <rPh sb="28" eb="31">
      <t>シュウエキテキ</t>
    </rPh>
    <rPh sb="31" eb="33">
      <t>シュウシ</t>
    </rPh>
    <rPh sb="33" eb="35">
      <t>ヒリツ</t>
    </rPh>
    <rPh sb="37" eb="39">
      <t>ウリアゲ</t>
    </rPh>
    <rPh sb="39" eb="40">
      <t>ダカ</t>
    </rPh>
    <rPh sb="43" eb="45">
      <t>ヒリツ</t>
    </rPh>
    <rPh sb="59" eb="61">
      <t>イゼン</t>
    </rPh>
    <rPh sb="64" eb="66">
      <t>テイカ</t>
    </rPh>
    <rPh sb="77" eb="79">
      <t>クロジ</t>
    </rPh>
    <rPh sb="79" eb="81">
      <t>ケイエイ</t>
    </rPh>
    <rPh sb="82" eb="84">
      <t>イジ</t>
    </rPh>
    <phoneticPr fontId="5"/>
  </si>
  <si>
    <t>　新型コロナウィルス感染症の拡大を受けた活動自粛のあおりを受け、平日夜間と休日に近隣飲食店等に向かう利用者数は回復していない。
　月決めの利用者については平日日中の通勤によるものが主であるため堅調である。</t>
    <rPh sb="1" eb="3">
      <t>シンガタ</t>
    </rPh>
    <rPh sb="10" eb="13">
      <t>カンセンショウ</t>
    </rPh>
    <rPh sb="14" eb="16">
      <t>カクダイ</t>
    </rPh>
    <rPh sb="17" eb="18">
      <t>ウ</t>
    </rPh>
    <rPh sb="20" eb="22">
      <t>カツドウ</t>
    </rPh>
    <rPh sb="22" eb="24">
      <t>ジシュク</t>
    </rPh>
    <rPh sb="29" eb="30">
      <t>ウ</t>
    </rPh>
    <rPh sb="32" eb="34">
      <t>ヘイジツ</t>
    </rPh>
    <rPh sb="34" eb="36">
      <t>ヤカン</t>
    </rPh>
    <rPh sb="37" eb="39">
      <t>キュウジツ</t>
    </rPh>
    <rPh sb="40" eb="42">
      <t>キンリン</t>
    </rPh>
    <rPh sb="42" eb="44">
      <t>インショク</t>
    </rPh>
    <rPh sb="44" eb="45">
      <t>テン</t>
    </rPh>
    <rPh sb="45" eb="46">
      <t>トウ</t>
    </rPh>
    <rPh sb="47" eb="48">
      <t>ム</t>
    </rPh>
    <phoneticPr fontId="5"/>
  </si>
  <si>
    <t>　収益は黒字となっているが数値としては低下しており、機器や施設の修繕、大規模な除排雪等不測の支出が発生した場合赤字経営に転落する可能性が高い。
　新型コロナウィルス感染症の影響による活動の自粛も徐々に解除されている状況であるため駐車場利用者の回復も見込まれる。
　施設の状態を把握し破損、故障等は軽微なうちに適切に修繕することで利用者の減少を防ぎ収益の向上を図る。</t>
    <rPh sb="1" eb="3">
      <t>シュウエキ</t>
    </rPh>
    <rPh sb="4" eb="6">
      <t>クロジ</t>
    </rPh>
    <rPh sb="13" eb="15">
      <t>スウチ</t>
    </rPh>
    <rPh sb="19" eb="21">
      <t>テイカ</t>
    </rPh>
    <rPh sb="26" eb="28">
      <t>キキ</t>
    </rPh>
    <rPh sb="29" eb="31">
      <t>シセツ</t>
    </rPh>
    <rPh sb="32" eb="34">
      <t>シュウゼン</t>
    </rPh>
    <rPh sb="35" eb="38">
      <t>ダイキボ</t>
    </rPh>
    <rPh sb="39" eb="42">
      <t>ジョハイセツ</t>
    </rPh>
    <rPh sb="42" eb="43">
      <t>トウ</t>
    </rPh>
    <rPh sb="43" eb="45">
      <t>フソク</t>
    </rPh>
    <rPh sb="46" eb="48">
      <t>シシュツ</t>
    </rPh>
    <rPh sb="49" eb="51">
      <t>ハッセイ</t>
    </rPh>
    <rPh sb="53" eb="55">
      <t>バアイ</t>
    </rPh>
    <rPh sb="55" eb="57">
      <t>アカジ</t>
    </rPh>
    <rPh sb="57" eb="59">
      <t>ケイエイ</t>
    </rPh>
    <rPh sb="60" eb="62">
      <t>テンラク</t>
    </rPh>
    <rPh sb="64" eb="67">
      <t>カノウセイ</t>
    </rPh>
    <rPh sb="68" eb="69">
      <t>タカ</t>
    </rPh>
    <rPh sb="73" eb="75">
      <t>シンガタ</t>
    </rPh>
    <rPh sb="82" eb="85">
      <t>カンセンショウ</t>
    </rPh>
    <rPh sb="86" eb="88">
      <t>エイキョウ</t>
    </rPh>
    <rPh sb="91" eb="93">
      <t>カツドウ</t>
    </rPh>
    <rPh sb="94" eb="96">
      <t>ジシュク</t>
    </rPh>
    <rPh sb="97" eb="99">
      <t>ジョジョ</t>
    </rPh>
    <rPh sb="100" eb="102">
      <t>カイジョ</t>
    </rPh>
    <rPh sb="107" eb="109">
      <t>ジョウキョウ</t>
    </rPh>
    <rPh sb="114" eb="117">
      <t>チュウシャジョウ</t>
    </rPh>
    <rPh sb="117" eb="120">
      <t>リヨウシャ</t>
    </rPh>
    <rPh sb="121" eb="123">
      <t>カイフク</t>
    </rPh>
    <rPh sb="124" eb="126">
      <t>ミコ</t>
    </rPh>
    <rPh sb="132" eb="134">
      <t>シセツ</t>
    </rPh>
    <rPh sb="135" eb="137">
      <t>ジョウタイ</t>
    </rPh>
    <rPh sb="138" eb="140">
      <t>ハアク</t>
    </rPh>
    <rPh sb="141" eb="143">
      <t>ハソン</t>
    </rPh>
    <rPh sb="144" eb="146">
      <t>コショウ</t>
    </rPh>
    <rPh sb="146" eb="147">
      <t>トウ</t>
    </rPh>
    <rPh sb="148" eb="150">
      <t>ケイビ</t>
    </rPh>
    <rPh sb="154" eb="156">
      <t>テキセツ</t>
    </rPh>
    <rPh sb="157" eb="159">
      <t>シュウゼン</t>
    </rPh>
    <rPh sb="164" eb="167">
      <t>リヨウシャ</t>
    </rPh>
    <rPh sb="168" eb="170">
      <t>ゲンショウ</t>
    </rPh>
    <rPh sb="171" eb="172">
      <t>フセ</t>
    </rPh>
    <rPh sb="173" eb="175">
      <t>シュウエキ</t>
    </rPh>
    <rPh sb="176" eb="178">
      <t>コウジョウ</t>
    </rPh>
    <rPh sb="179" eb="180">
      <t>ハカ</t>
    </rPh>
    <phoneticPr fontId="5"/>
  </si>
  <si>
    <t>　施設の老朽化に伴い、経年劣化によるものとみられる舗装の陥没や、機器の軽微な故障が発生しているが都度修繕を行っている。</t>
    <rPh sb="1" eb="3">
      <t>シセツ</t>
    </rPh>
    <rPh sb="4" eb="7">
      <t>ロウキュウカ</t>
    </rPh>
    <rPh sb="8" eb="9">
      <t>トモナ</t>
    </rPh>
    <rPh sb="11" eb="13">
      <t>ケイネン</t>
    </rPh>
    <rPh sb="13" eb="15">
      <t>レッカ</t>
    </rPh>
    <rPh sb="25" eb="27">
      <t>ホソウ</t>
    </rPh>
    <rPh sb="28" eb="30">
      <t>カンボツ</t>
    </rPh>
    <rPh sb="32" eb="34">
      <t>キキ</t>
    </rPh>
    <rPh sb="35" eb="37">
      <t>ケイビ</t>
    </rPh>
    <rPh sb="38" eb="40">
      <t>コショウ</t>
    </rPh>
    <rPh sb="41" eb="43">
      <t>ハッセイ</t>
    </rPh>
    <rPh sb="48" eb="50">
      <t>ツド</t>
    </rPh>
    <rPh sb="50" eb="52">
      <t>シュウゼン</t>
    </rPh>
    <rPh sb="53" eb="5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</si>
</sst>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168.1</c:v>
                </c:pt>
                <c:pt idx="1">
                  <c:v>161.6</c:v>
                </c:pt>
                <c:pt idx="2">
                  <c:v>149.6</c:v>
                </c:pt>
                <c:pt idx="3">
                  <c:v>109.1</c:v>
                </c:pt>
                <c:pt idx="4">
                  <c:v>103.2</c:v>
                </c:pt>
              </c:numCache>
            </c:numRef>
          </c:val>
          <c:extLst>
            <c:ext xmlns:c16="http://schemas.microsoft.com/office/drawing/2014/chart" uri="{C3380CC4-5D6E-409C-BE32-E72D297353CC}">
              <c16:uniqueId val="{00000000-8A7B-47B7-A6B1-9453CBEF9F7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383.4</c:v>
                </c:pt>
                <c:pt idx="4">
                  <c:v>338.4</c:v>
                </c:pt>
              </c:numCache>
            </c:numRef>
          </c:val>
          <c:smooth val="0"/>
          <c:extLst>
            <c:ext xmlns:c16="http://schemas.microsoft.com/office/drawing/2014/chart" uri="{C3380CC4-5D6E-409C-BE32-E72D297353CC}">
              <c16:uniqueId val="{00000001-8A7B-47B7-A6B1-9453CBEF9F7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C87-436C-9838-5A4B00EB60D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70.3</c:v>
                </c:pt>
                <c:pt idx="4">
                  <c:v>70</c:v>
                </c:pt>
              </c:numCache>
            </c:numRef>
          </c:val>
          <c:smooth val="0"/>
          <c:extLst>
            <c:ext xmlns:c16="http://schemas.microsoft.com/office/drawing/2014/chart" uri="{C3380CC4-5D6E-409C-BE32-E72D297353CC}">
              <c16:uniqueId val="{00000001-FC87-436C-9838-5A4B00EB60D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B0E-4872-AC0F-69136FE1FB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0E-4872-AC0F-69136FE1FB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C59-437D-BA3B-ECD3BB15CC9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C59-437D-BA3B-ECD3BB15CC9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06-4AA3-AC97-C03BBB09460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10.199999999999999</c:v>
                </c:pt>
                <c:pt idx="4">
                  <c:v>5.0999999999999996</c:v>
                </c:pt>
              </c:numCache>
            </c:numRef>
          </c:val>
          <c:smooth val="0"/>
          <c:extLst>
            <c:ext xmlns:c16="http://schemas.microsoft.com/office/drawing/2014/chart" uri="{C3380CC4-5D6E-409C-BE32-E72D297353CC}">
              <c16:uniqueId val="{00000001-5906-4AA3-AC97-C03BBB09460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845-47F6-81C2-787B3170BF4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407</c:v>
                </c:pt>
                <c:pt idx="4">
                  <c:v>166</c:v>
                </c:pt>
              </c:numCache>
            </c:numRef>
          </c:val>
          <c:smooth val="0"/>
          <c:extLst>
            <c:ext xmlns:c16="http://schemas.microsoft.com/office/drawing/2014/chart" uri="{C3380CC4-5D6E-409C-BE32-E72D297353CC}">
              <c16:uniqueId val="{00000001-3845-47F6-81C2-787B3170BF4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80.8</c:v>
                </c:pt>
                <c:pt idx="1">
                  <c:v>80.8</c:v>
                </c:pt>
                <c:pt idx="2">
                  <c:v>81.3</c:v>
                </c:pt>
                <c:pt idx="3">
                  <c:v>68.099999999999994</c:v>
                </c:pt>
                <c:pt idx="4">
                  <c:v>72.5</c:v>
                </c:pt>
              </c:numCache>
            </c:numRef>
          </c:val>
          <c:extLst>
            <c:ext xmlns:c16="http://schemas.microsoft.com/office/drawing/2014/chart" uri="{C3380CC4-5D6E-409C-BE32-E72D297353CC}">
              <c16:uniqueId val="{00000000-EF28-4034-8A92-E04CE394AC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224.4</c:v>
                </c:pt>
                <c:pt idx="4">
                  <c:v>251.9</c:v>
                </c:pt>
              </c:numCache>
            </c:numRef>
          </c:val>
          <c:smooth val="0"/>
          <c:extLst>
            <c:ext xmlns:c16="http://schemas.microsoft.com/office/drawing/2014/chart" uri="{C3380CC4-5D6E-409C-BE32-E72D297353CC}">
              <c16:uniqueId val="{00000001-EF28-4034-8A92-E04CE394AC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40.5</c:v>
                </c:pt>
                <c:pt idx="1">
                  <c:v>38.1</c:v>
                </c:pt>
                <c:pt idx="2">
                  <c:v>33.200000000000003</c:v>
                </c:pt>
                <c:pt idx="3">
                  <c:v>8.4</c:v>
                </c:pt>
                <c:pt idx="4">
                  <c:v>3.1</c:v>
                </c:pt>
              </c:numCache>
            </c:numRef>
          </c:val>
          <c:extLst>
            <c:ext xmlns:c16="http://schemas.microsoft.com/office/drawing/2014/chart" uri="{C3380CC4-5D6E-409C-BE32-E72D297353CC}">
              <c16:uniqueId val="{00000000-4804-48FC-8407-E77C17B3D7D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-122.5</c:v>
                </c:pt>
                <c:pt idx="4">
                  <c:v>8.5</c:v>
                </c:pt>
              </c:numCache>
            </c:numRef>
          </c:val>
          <c:smooth val="0"/>
          <c:extLst>
            <c:ext xmlns:c16="http://schemas.microsoft.com/office/drawing/2014/chart" uri="{C3380CC4-5D6E-409C-BE32-E72D297353CC}">
              <c16:uniqueId val="{00000001-4804-48FC-8407-E77C17B3D7D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5321</c:v>
                </c:pt>
                <c:pt idx="1">
                  <c:v>4885</c:v>
                </c:pt>
                <c:pt idx="2">
                  <c:v>4499</c:v>
                </c:pt>
                <c:pt idx="3">
                  <c:v>842</c:v>
                </c:pt>
                <c:pt idx="4">
                  <c:v>331</c:v>
                </c:pt>
              </c:numCache>
            </c:numRef>
          </c:val>
          <c:extLst>
            <c:ext xmlns:c16="http://schemas.microsoft.com/office/drawing/2014/chart" uri="{C3380CC4-5D6E-409C-BE32-E72D297353CC}">
              <c16:uniqueId val="{00000000-64E2-4C2B-B839-5433383F860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2576</c:v>
                </c:pt>
                <c:pt idx="4">
                  <c:v>4153</c:v>
                </c:pt>
              </c:numCache>
            </c:numRef>
          </c:val>
          <c:smooth val="0"/>
          <c:extLst>
            <c:ext xmlns:c16="http://schemas.microsoft.com/office/drawing/2014/chart" uri="{C3380CC4-5D6E-409C-BE32-E72D297353CC}">
              <c16:uniqueId val="{00000001-64E2-4C2B-B839-5433383F860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43"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青森県三沢市　三沢市幸町駐車場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4339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182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168.1</v>
      </c>
      <c r="V31" s="113"/>
      <c r="W31" s="113"/>
      <c r="X31" s="113"/>
      <c r="Y31" s="113"/>
      <c r="Z31" s="113"/>
      <c r="AA31" s="113"/>
      <c r="AB31" s="113"/>
      <c r="AC31" s="113"/>
      <c r="AD31" s="113"/>
      <c r="AE31" s="113"/>
      <c r="AF31" s="113"/>
      <c r="AG31" s="113"/>
      <c r="AH31" s="113"/>
      <c r="AI31" s="113"/>
      <c r="AJ31" s="113"/>
      <c r="AK31" s="113"/>
      <c r="AL31" s="113"/>
      <c r="AM31" s="113"/>
      <c r="AN31" s="113">
        <f>データ!Z7</f>
        <v>161.6</v>
      </c>
      <c r="AO31" s="113"/>
      <c r="AP31" s="113"/>
      <c r="AQ31" s="113"/>
      <c r="AR31" s="113"/>
      <c r="AS31" s="113"/>
      <c r="AT31" s="113"/>
      <c r="AU31" s="113"/>
      <c r="AV31" s="113"/>
      <c r="AW31" s="113"/>
      <c r="AX31" s="113"/>
      <c r="AY31" s="113"/>
      <c r="AZ31" s="113"/>
      <c r="BA31" s="113"/>
      <c r="BB31" s="113"/>
      <c r="BC31" s="113"/>
      <c r="BD31" s="113"/>
      <c r="BE31" s="113"/>
      <c r="BF31" s="113"/>
      <c r="BG31" s="113">
        <f>データ!AA7</f>
        <v>149.6</v>
      </c>
      <c r="BH31" s="113"/>
      <c r="BI31" s="113"/>
      <c r="BJ31" s="113"/>
      <c r="BK31" s="113"/>
      <c r="BL31" s="113"/>
      <c r="BM31" s="113"/>
      <c r="BN31" s="113"/>
      <c r="BO31" s="113"/>
      <c r="BP31" s="113"/>
      <c r="BQ31" s="113"/>
      <c r="BR31" s="113"/>
      <c r="BS31" s="113"/>
      <c r="BT31" s="113"/>
      <c r="BU31" s="113"/>
      <c r="BV31" s="113"/>
      <c r="BW31" s="113"/>
      <c r="BX31" s="113"/>
      <c r="BY31" s="113"/>
      <c r="BZ31" s="113">
        <f>データ!AB7</f>
        <v>109.1</v>
      </c>
      <c r="CA31" s="113"/>
      <c r="CB31" s="113"/>
      <c r="CC31" s="113"/>
      <c r="CD31" s="113"/>
      <c r="CE31" s="113"/>
      <c r="CF31" s="113"/>
      <c r="CG31" s="113"/>
      <c r="CH31" s="113"/>
      <c r="CI31" s="113"/>
      <c r="CJ31" s="113"/>
      <c r="CK31" s="113"/>
      <c r="CL31" s="113"/>
      <c r="CM31" s="113"/>
      <c r="CN31" s="113"/>
      <c r="CO31" s="113"/>
      <c r="CP31" s="113"/>
      <c r="CQ31" s="113"/>
      <c r="CR31" s="113"/>
      <c r="CS31" s="113">
        <f>データ!AC7</f>
        <v>103.2</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80.8</v>
      </c>
      <c r="JD31" s="115"/>
      <c r="JE31" s="115"/>
      <c r="JF31" s="115"/>
      <c r="JG31" s="115"/>
      <c r="JH31" s="115"/>
      <c r="JI31" s="115"/>
      <c r="JJ31" s="115"/>
      <c r="JK31" s="115"/>
      <c r="JL31" s="115"/>
      <c r="JM31" s="115"/>
      <c r="JN31" s="115"/>
      <c r="JO31" s="115"/>
      <c r="JP31" s="115"/>
      <c r="JQ31" s="115"/>
      <c r="JR31" s="115"/>
      <c r="JS31" s="115"/>
      <c r="JT31" s="115"/>
      <c r="JU31" s="116"/>
      <c r="JV31" s="114">
        <f>データ!DL7</f>
        <v>80.8</v>
      </c>
      <c r="JW31" s="115"/>
      <c r="JX31" s="115"/>
      <c r="JY31" s="115"/>
      <c r="JZ31" s="115"/>
      <c r="KA31" s="115"/>
      <c r="KB31" s="115"/>
      <c r="KC31" s="115"/>
      <c r="KD31" s="115"/>
      <c r="KE31" s="115"/>
      <c r="KF31" s="115"/>
      <c r="KG31" s="115"/>
      <c r="KH31" s="115"/>
      <c r="KI31" s="115"/>
      <c r="KJ31" s="115"/>
      <c r="KK31" s="115"/>
      <c r="KL31" s="115"/>
      <c r="KM31" s="115"/>
      <c r="KN31" s="116"/>
      <c r="KO31" s="114">
        <f>データ!DM7</f>
        <v>81.3</v>
      </c>
      <c r="KP31" s="115"/>
      <c r="KQ31" s="115"/>
      <c r="KR31" s="115"/>
      <c r="KS31" s="115"/>
      <c r="KT31" s="115"/>
      <c r="KU31" s="115"/>
      <c r="KV31" s="115"/>
      <c r="KW31" s="115"/>
      <c r="KX31" s="115"/>
      <c r="KY31" s="115"/>
      <c r="KZ31" s="115"/>
      <c r="LA31" s="115"/>
      <c r="LB31" s="115"/>
      <c r="LC31" s="115"/>
      <c r="LD31" s="115"/>
      <c r="LE31" s="115"/>
      <c r="LF31" s="115"/>
      <c r="LG31" s="116"/>
      <c r="LH31" s="114">
        <f>データ!DN7</f>
        <v>68.099999999999994</v>
      </c>
      <c r="LI31" s="115"/>
      <c r="LJ31" s="115"/>
      <c r="LK31" s="115"/>
      <c r="LL31" s="115"/>
      <c r="LM31" s="115"/>
      <c r="LN31" s="115"/>
      <c r="LO31" s="115"/>
      <c r="LP31" s="115"/>
      <c r="LQ31" s="115"/>
      <c r="LR31" s="115"/>
      <c r="LS31" s="115"/>
      <c r="LT31" s="115"/>
      <c r="LU31" s="115"/>
      <c r="LV31" s="115"/>
      <c r="LW31" s="115"/>
      <c r="LX31" s="115"/>
      <c r="LY31" s="115"/>
      <c r="LZ31" s="116"/>
      <c r="MA31" s="114">
        <f>データ!DO7</f>
        <v>72.5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241.9</v>
      </c>
      <c r="V32" s="113"/>
      <c r="W32" s="113"/>
      <c r="X32" s="113"/>
      <c r="Y32" s="113"/>
      <c r="Z32" s="113"/>
      <c r="AA32" s="113"/>
      <c r="AB32" s="113"/>
      <c r="AC32" s="113"/>
      <c r="AD32" s="113"/>
      <c r="AE32" s="113"/>
      <c r="AF32" s="113"/>
      <c r="AG32" s="113"/>
      <c r="AH32" s="113"/>
      <c r="AI32" s="113"/>
      <c r="AJ32" s="113"/>
      <c r="AK32" s="113"/>
      <c r="AL32" s="113"/>
      <c r="AM32" s="113"/>
      <c r="AN32" s="113">
        <f>データ!AE7</f>
        <v>465.2</v>
      </c>
      <c r="AO32" s="113"/>
      <c r="AP32" s="113"/>
      <c r="AQ32" s="113"/>
      <c r="AR32" s="113"/>
      <c r="AS32" s="113"/>
      <c r="AT32" s="113"/>
      <c r="AU32" s="113"/>
      <c r="AV32" s="113"/>
      <c r="AW32" s="113"/>
      <c r="AX32" s="113"/>
      <c r="AY32" s="113"/>
      <c r="AZ32" s="113"/>
      <c r="BA32" s="113"/>
      <c r="BB32" s="113"/>
      <c r="BC32" s="113"/>
      <c r="BD32" s="113"/>
      <c r="BE32" s="113"/>
      <c r="BF32" s="113"/>
      <c r="BG32" s="113">
        <f>データ!AF7</f>
        <v>1736.5</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2.2999999999999998</v>
      </c>
      <c r="EM32" s="113"/>
      <c r="EN32" s="113"/>
      <c r="EO32" s="113"/>
      <c r="EP32" s="113"/>
      <c r="EQ32" s="113"/>
      <c r="ER32" s="113"/>
      <c r="ES32" s="113"/>
      <c r="ET32" s="113"/>
      <c r="EU32" s="113"/>
      <c r="EV32" s="113"/>
      <c r="EW32" s="113"/>
      <c r="EX32" s="113"/>
      <c r="EY32" s="113"/>
      <c r="EZ32" s="113"/>
      <c r="FA32" s="113"/>
      <c r="FB32" s="113"/>
      <c r="FC32" s="113"/>
      <c r="FD32" s="113"/>
      <c r="FE32" s="113">
        <f>データ!AP7</f>
        <v>9.6999999999999993</v>
      </c>
      <c r="FF32" s="113"/>
      <c r="FG32" s="113"/>
      <c r="FH32" s="113"/>
      <c r="FI32" s="113"/>
      <c r="FJ32" s="113"/>
      <c r="FK32" s="113"/>
      <c r="FL32" s="113"/>
      <c r="FM32" s="113"/>
      <c r="FN32" s="113"/>
      <c r="FO32" s="113"/>
      <c r="FP32" s="113"/>
      <c r="FQ32" s="113"/>
      <c r="FR32" s="113"/>
      <c r="FS32" s="113"/>
      <c r="FT32" s="113"/>
      <c r="FU32" s="113"/>
      <c r="FV32" s="113"/>
      <c r="FW32" s="113"/>
      <c r="FX32" s="113">
        <f>データ!AQ7</f>
        <v>1.3</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151.19999999999999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159.69999999999999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159.6</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40.5</v>
      </c>
      <c r="EM52" s="113"/>
      <c r="EN52" s="113"/>
      <c r="EO52" s="113"/>
      <c r="EP52" s="113"/>
      <c r="EQ52" s="113"/>
      <c r="ER52" s="113"/>
      <c r="ES52" s="113"/>
      <c r="ET52" s="113"/>
      <c r="EU52" s="113"/>
      <c r="EV52" s="113"/>
      <c r="EW52" s="113"/>
      <c r="EX52" s="113"/>
      <c r="EY52" s="113"/>
      <c r="EZ52" s="113"/>
      <c r="FA52" s="113"/>
      <c r="FB52" s="113"/>
      <c r="FC52" s="113"/>
      <c r="FD52" s="113"/>
      <c r="FE52" s="113">
        <f>データ!BG7</f>
        <v>38.1</v>
      </c>
      <c r="FF52" s="113"/>
      <c r="FG52" s="113"/>
      <c r="FH52" s="113"/>
      <c r="FI52" s="113"/>
      <c r="FJ52" s="113"/>
      <c r="FK52" s="113"/>
      <c r="FL52" s="113"/>
      <c r="FM52" s="113"/>
      <c r="FN52" s="113"/>
      <c r="FO52" s="113"/>
      <c r="FP52" s="113"/>
      <c r="FQ52" s="113"/>
      <c r="FR52" s="113"/>
      <c r="FS52" s="113"/>
      <c r="FT52" s="113"/>
      <c r="FU52" s="113"/>
      <c r="FV52" s="113"/>
      <c r="FW52" s="113"/>
      <c r="FX52" s="113">
        <f>データ!BH7</f>
        <v>33.200000000000003</v>
      </c>
      <c r="FY52" s="113"/>
      <c r="FZ52" s="113"/>
      <c r="GA52" s="113"/>
      <c r="GB52" s="113"/>
      <c r="GC52" s="113"/>
      <c r="GD52" s="113"/>
      <c r="GE52" s="113"/>
      <c r="GF52" s="113"/>
      <c r="GG52" s="113"/>
      <c r="GH52" s="113"/>
      <c r="GI52" s="113"/>
      <c r="GJ52" s="113"/>
      <c r="GK52" s="113"/>
      <c r="GL52" s="113"/>
      <c r="GM52" s="113"/>
      <c r="GN52" s="113"/>
      <c r="GO52" s="113"/>
      <c r="GP52" s="113"/>
      <c r="GQ52" s="113">
        <f>データ!BI7</f>
        <v>8.4</v>
      </c>
      <c r="GR52" s="113"/>
      <c r="GS52" s="113"/>
      <c r="GT52" s="113"/>
      <c r="GU52" s="113"/>
      <c r="GV52" s="113"/>
      <c r="GW52" s="113"/>
      <c r="GX52" s="113"/>
      <c r="GY52" s="113"/>
      <c r="GZ52" s="113"/>
      <c r="HA52" s="113"/>
      <c r="HB52" s="113"/>
      <c r="HC52" s="113"/>
      <c r="HD52" s="113"/>
      <c r="HE52" s="113"/>
      <c r="HF52" s="113"/>
      <c r="HG52" s="113"/>
      <c r="HH52" s="113"/>
      <c r="HI52" s="113"/>
      <c r="HJ52" s="113">
        <f>データ!BJ7</f>
        <v>3.1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5321</v>
      </c>
      <c r="JD52" s="120"/>
      <c r="JE52" s="120"/>
      <c r="JF52" s="120"/>
      <c r="JG52" s="120"/>
      <c r="JH52" s="120"/>
      <c r="JI52" s="120"/>
      <c r="JJ52" s="120"/>
      <c r="JK52" s="120"/>
      <c r="JL52" s="120"/>
      <c r="JM52" s="120"/>
      <c r="JN52" s="120"/>
      <c r="JO52" s="120"/>
      <c r="JP52" s="120"/>
      <c r="JQ52" s="120"/>
      <c r="JR52" s="120"/>
      <c r="JS52" s="120"/>
      <c r="JT52" s="120"/>
      <c r="JU52" s="120"/>
      <c r="JV52" s="120">
        <f>データ!BR7</f>
        <v>4885</v>
      </c>
      <c r="JW52" s="120"/>
      <c r="JX52" s="120"/>
      <c r="JY52" s="120"/>
      <c r="JZ52" s="120"/>
      <c r="KA52" s="120"/>
      <c r="KB52" s="120"/>
      <c r="KC52" s="120"/>
      <c r="KD52" s="120"/>
      <c r="KE52" s="120"/>
      <c r="KF52" s="120"/>
      <c r="KG52" s="120"/>
      <c r="KH52" s="120"/>
      <c r="KI52" s="120"/>
      <c r="KJ52" s="120"/>
      <c r="KK52" s="120"/>
      <c r="KL52" s="120"/>
      <c r="KM52" s="120"/>
      <c r="KN52" s="120"/>
      <c r="KO52" s="120">
        <f>データ!BS7</f>
        <v>4499</v>
      </c>
      <c r="KP52" s="120"/>
      <c r="KQ52" s="120"/>
      <c r="KR52" s="120"/>
      <c r="KS52" s="120"/>
      <c r="KT52" s="120"/>
      <c r="KU52" s="120"/>
      <c r="KV52" s="120"/>
      <c r="KW52" s="120"/>
      <c r="KX52" s="120"/>
      <c r="KY52" s="120"/>
      <c r="KZ52" s="120"/>
      <c r="LA52" s="120"/>
      <c r="LB52" s="120"/>
      <c r="LC52" s="120"/>
      <c r="LD52" s="120"/>
      <c r="LE52" s="120"/>
      <c r="LF52" s="120"/>
      <c r="LG52" s="120"/>
      <c r="LH52" s="120">
        <f>データ!BT7</f>
        <v>842</v>
      </c>
      <c r="LI52" s="120"/>
      <c r="LJ52" s="120"/>
      <c r="LK52" s="120"/>
      <c r="LL52" s="120"/>
      <c r="LM52" s="120"/>
      <c r="LN52" s="120"/>
      <c r="LO52" s="120"/>
      <c r="LP52" s="120"/>
      <c r="LQ52" s="120"/>
      <c r="LR52" s="120"/>
      <c r="LS52" s="120"/>
      <c r="LT52" s="120"/>
      <c r="LU52" s="120"/>
      <c r="LV52" s="120"/>
      <c r="LW52" s="120"/>
      <c r="LX52" s="120"/>
      <c r="LY52" s="120"/>
      <c r="LZ52" s="120"/>
      <c r="MA52" s="120">
        <f>データ!BU7</f>
        <v>331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33</v>
      </c>
      <c r="V53" s="120"/>
      <c r="W53" s="120"/>
      <c r="X53" s="120"/>
      <c r="Y53" s="120"/>
      <c r="Z53" s="120"/>
      <c r="AA53" s="120"/>
      <c r="AB53" s="120"/>
      <c r="AC53" s="120"/>
      <c r="AD53" s="120"/>
      <c r="AE53" s="120"/>
      <c r="AF53" s="120"/>
      <c r="AG53" s="120"/>
      <c r="AH53" s="120"/>
      <c r="AI53" s="120"/>
      <c r="AJ53" s="120"/>
      <c r="AK53" s="120"/>
      <c r="AL53" s="120"/>
      <c r="AM53" s="120"/>
      <c r="AN53" s="120">
        <f>データ!BA7</f>
        <v>14</v>
      </c>
      <c r="AO53" s="120"/>
      <c r="AP53" s="120"/>
      <c r="AQ53" s="120"/>
      <c r="AR53" s="120"/>
      <c r="AS53" s="120"/>
      <c r="AT53" s="120"/>
      <c r="AU53" s="120"/>
      <c r="AV53" s="120"/>
      <c r="AW53" s="120"/>
      <c r="AX53" s="120"/>
      <c r="AY53" s="120"/>
      <c r="AZ53" s="120"/>
      <c r="BA53" s="120"/>
      <c r="BB53" s="120"/>
      <c r="BC53" s="120"/>
      <c r="BD53" s="120"/>
      <c r="BE53" s="120"/>
      <c r="BF53" s="120"/>
      <c r="BG53" s="120">
        <f>データ!BB7</f>
        <v>4</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19.8</v>
      </c>
      <c r="EM53" s="113"/>
      <c r="EN53" s="113"/>
      <c r="EO53" s="113"/>
      <c r="EP53" s="113"/>
      <c r="EQ53" s="113"/>
      <c r="ER53" s="113"/>
      <c r="ES53" s="113"/>
      <c r="ET53" s="113"/>
      <c r="EU53" s="113"/>
      <c r="EV53" s="113"/>
      <c r="EW53" s="113"/>
      <c r="EX53" s="113"/>
      <c r="EY53" s="113"/>
      <c r="EZ53" s="113"/>
      <c r="FA53" s="113"/>
      <c r="FB53" s="113"/>
      <c r="FC53" s="113"/>
      <c r="FD53" s="113"/>
      <c r="FE53" s="113">
        <f>データ!BL7</f>
        <v>33.700000000000003</v>
      </c>
      <c r="FF53" s="113"/>
      <c r="FG53" s="113"/>
      <c r="FH53" s="113"/>
      <c r="FI53" s="113"/>
      <c r="FJ53" s="113"/>
      <c r="FK53" s="113"/>
      <c r="FL53" s="113"/>
      <c r="FM53" s="113"/>
      <c r="FN53" s="113"/>
      <c r="FO53" s="113"/>
      <c r="FP53" s="113"/>
      <c r="FQ53" s="113"/>
      <c r="FR53" s="113"/>
      <c r="FS53" s="113"/>
      <c r="FT53" s="113"/>
      <c r="FU53" s="113"/>
      <c r="FV53" s="113"/>
      <c r="FW53" s="113"/>
      <c r="FX53" s="113">
        <f>データ!BM7</f>
        <v>28.9</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8624</v>
      </c>
      <c r="JD53" s="120"/>
      <c r="JE53" s="120"/>
      <c r="JF53" s="120"/>
      <c r="JG53" s="120"/>
      <c r="JH53" s="120"/>
      <c r="JI53" s="120"/>
      <c r="JJ53" s="120"/>
      <c r="JK53" s="120"/>
      <c r="JL53" s="120"/>
      <c r="JM53" s="120"/>
      <c r="JN53" s="120"/>
      <c r="JO53" s="120"/>
      <c r="JP53" s="120"/>
      <c r="JQ53" s="120"/>
      <c r="JR53" s="120"/>
      <c r="JS53" s="120"/>
      <c r="JT53" s="120"/>
      <c r="JU53" s="120"/>
      <c r="JV53" s="120">
        <f>データ!BW7</f>
        <v>6546</v>
      </c>
      <c r="JW53" s="120"/>
      <c r="JX53" s="120"/>
      <c r="JY53" s="120"/>
      <c r="JZ53" s="120"/>
      <c r="KA53" s="120"/>
      <c r="KB53" s="120"/>
      <c r="KC53" s="120"/>
      <c r="KD53" s="120"/>
      <c r="KE53" s="120"/>
      <c r="KF53" s="120"/>
      <c r="KG53" s="120"/>
      <c r="KH53" s="120"/>
      <c r="KI53" s="120"/>
      <c r="KJ53" s="120"/>
      <c r="KK53" s="120"/>
      <c r="KL53" s="120"/>
      <c r="KM53" s="120"/>
      <c r="KN53" s="120"/>
      <c r="KO53" s="120">
        <f>データ!BX7</f>
        <v>8262</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85476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59.6</v>
      </c>
      <c r="KB78" s="115"/>
      <c r="KC78" s="115"/>
      <c r="KD78" s="115"/>
      <c r="KE78" s="115"/>
      <c r="KF78" s="115"/>
      <c r="KG78" s="115"/>
      <c r="KH78" s="115"/>
      <c r="KI78" s="115"/>
      <c r="KJ78" s="115"/>
      <c r="KK78" s="115"/>
      <c r="KL78" s="115"/>
      <c r="KM78" s="115"/>
      <c r="KN78" s="115"/>
      <c r="KO78" s="116"/>
      <c r="KP78" s="114">
        <f>データ!DF7</f>
        <v>51.7</v>
      </c>
      <c r="KQ78" s="115"/>
      <c r="KR78" s="115"/>
      <c r="KS78" s="115"/>
      <c r="KT78" s="115"/>
      <c r="KU78" s="115"/>
      <c r="KV78" s="115"/>
      <c r="KW78" s="115"/>
      <c r="KX78" s="115"/>
      <c r="KY78" s="115"/>
      <c r="KZ78" s="115"/>
      <c r="LA78" s="115"/>
      <c r="LB78" s="115"/>
      <c r="LC78" s="115"/>
      <c r="LD78" s="116"/>
      <c r="LE78" s="114">
        <f>データ!DG7</f>
        <v>51.5</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JdmnaJjk6iiSV7MOXhCxTutI0wjeum4+ujsV2zqARW6oKDjTm29biTCDpGKiTTD7pV9FsYWthXjnj/tCGqGqCg==" saltValue="Pru12sGQ/alNe9rcOJK6R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93</v>
      </c>
      <c r="AZ5" s="47" t="s">
        <v>94</v>
      </c>
      <c r="BA5" s="47" t="s">
        <v>95</v>
      </c>
      <c r="BB5" s="47" t="s">
        <v>96</v>
      </c>
      <c r="BC5" s="47" t="s">
        <v>97</v>
      </c>
      <c r="BD5" s="47" t="s">
        <v>98</v>
      </c>
      <c r="BE5" s="47" t="s">
        <v>99</v>
      </c>
      <c r="BF5" s="47" t="s">
        <v>89</v>
      </c>
      <c r="BG5" s="47" t="s">
        <v>101</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102</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103</v>
      </c>
      <c r="B6" s="48">
        <f>B8</f>
        <v>2021</v>
      </c>
      <c r="C6" s="48">
        <f t="shared" ref="C6:X6" si="1">C8</f>
        <v>22071</v>
      </c>
      <c r="D6" s="48">
        <f t="shared" si="1"/>
        <v>47</v>
      </c>
      <c r="E6" s="48">
        <f t="shared" si="1"/>
        <v>14</v>
      </c>
      <c r="F6" s="48">
        <f t="shared" si="1"/>
        <v>0</v>
      </c>
      <c r="G6" s="48">
        <f t="shared" si="1"/>
        <v>1</v>
      </c>
      <c r="H6" s="48" t="str">
        <f>SUBSTITUTE(H8,"　","")</f>
        <v>青森県三沢市</v>
      </c>
      <c r="I6" s="48" t="str">
        <f t="shared" si="1"/>
        <v>三沢市幸町駐車場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52</v>
      </c>
      <c r="S6" s="50" t="str">
        <f t="shared" si="1"/>
        <v>商業施設</v>
      </c>
      <c r="T6" s="50" t="str">
        <f t="shared" si="1"/>
        <v>無</v>
      </c>
      <c r="U6" s="51">
        <f t="shared" si="1"/>
        <v>4339</v>
      </c>
      <c r="V6" s="51">
        <f t="shared" si="1"/>
        <v>182</v>
      </c>
      <c r="W6" s="51">
        <f t="shared" si="1"/>
        <v>100</v>
      </c>
      <c r="X6" s="50" t="str">
        <f t="shared" si="1"/>
        <v>代行制</v>
      </c>
      <c r="Y6" s="52">
        <f>IF(Y8="-",NA(),Y8)</f>
        <v>168.1</v>
      </c>
      <c r="Z6" s="52">
        <f t="shared" ref="Z6:AH6" si="2">IF(Z8="-",NA(),Z8)</f>
        <v>161.6</v>
      </c>
      <c r="AA6" s="52">
        <f t="shared" si="2"/>
        <v>149.6</v>
      </c>
      <c r="AB6" s="52">
        <f t="shared" si="2"/>
        <v>109.1</v>
      </c>
      <c r="AC6" s="52">
        <f t="shared" si="2"/>
        <v>103.2</v>
      </c>
      <c r="AD6" s="52">
        <f t="shared" si="2"/>
        <v>241.9</v>
      </c>
      <c r="AE6" s="52">
        <f t="shared" si="2"/>
        <v>465.2</v>
      </c>
      <c r="AF6" s="52">
        <f t="shared" si="2"/>
        <v>1736.5</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407</v>
      </c>
      <c r="BD6" s="53">
        <f t="shared" si="4"/>
        <v>166</v>
      </c>
      <c r="BE6" s="51" t="str">
        <f>IF(BE8="-","",IF(BE8="-","【-】","【"&amp;SUBSTITUTE(TEXT(BE8,"#,##0"),"-","△")&amp;"】"))</f>
        <v>【3,111】</v>
      </c>
      <c r="BF6" s="52">
        <f>IF(BF8="-",NA(),BF8)</f>
        <v>40.5</v>
      </c>
      <c r="BG6" s="52">
        <f t="shared" ref="BG6:BO6" si="5">IF(BG8="-",NA(),BG8)</f>
        <v>38.1</v>
      </c>
      <c r="BH6" s="52">
        <f t="shared" si="5"/>
        <v>33.200000000000003</v>
      </c>
      <c r="BI6" s="52">
        <f t="shared" si="5"/>
        <v>8.4</v>
      </c>
      <c r="BJ6" s="52">
        <f t="shared" si="5"/>
        <v>3.1</v>
      </c>
      <c r="BK6" s="52">
        <f t="shared" si="5"/>
        <v>19.8</v>
      </c>
      <c r="BL6" s="52">
        <f t="shared" si="5"/>
        <v>33.700000000000003</v>
      </c>
      <c r="BM6" s="52">
        <f t="shared" si="5"/>
        <v>28.9</v>
      </c>
      <c r="BN6" s="52">
        <f t="shared" si="5"/>
        <v>-122.5</v>
      </c>
      <c r="BO6" s="52">
        <f t="shared" si="5"/>
        <v>8.5</v>
      </c>
      <c r="BP6" s="49" t="str">
        <f>IF(BP8="-","",IF(BP8="-","【-】","【"&amp;SUBSTITUTE(TEXT(BP8,"#,##0.0"),"-","△")&amp;"】"))</f>
        <v>【0.8】</v>
      </c>
      <c r="BQ6" s="53">
        <f>IF(BQ8="-",NA(),BQ8)</f>
        <v>5321</v>
      </c>
      <c r="BR6" s="53">
        <f t="shared" ref="BR6:BZ6" si="6">IF(BR8="-",NA(),BR8)</f>
        <v>4885</v>
      </c>
      <c r="BS6" s="53">
        <f t="shared" si="6"/>
        <v>4499</v>
      </c>
      <c r="BT6" s="53">
        <f t="shared" si="6"/>
        <v>842</v>
      </c>
      <c r="BU6" s="53">
        <f t="shared" si="6"/>
        <v>331</v>
      </c>
      <c r="BV6" s="53">
        <f t="shared" si="6"/>
        <v>8624</v>
      </c>
      <c r="BW6" s="53">
        <f t="shared" si="6"/>
        <v>6546</v>
      </c>
      <c r="BX6" s="53">
        <f t="shared" si="6"/>
        <v>8262</v>
      </c>
      <c r="BY6" s="53">
        <f t="shared" si="6"/>
        <v>2576</v>
      </c>
      <c r="BZ6" s="53">
        <f t="shared" si="6"/>
        <v>4153</v>
      </c>
      <c r="CA6" s="51" t="str">
        <f>IF(CA8="-","",IF(CA8="-","【-】","【"&amp;SUBSTITUTE(TEXT(CA8,"#,##0"),"-","△")&amp;"】"))</f>
        <v>【10,906】</v>
      </c>
      <c r="CB6" s="52"/>
      <c r="CC6" s="52"/>
      <c r="CD6" s="52"/>
      <c r="CE6" s="52"/>
      <c r="CF6" s="52"/>
      <c r="CG6" s="52"/>
      <c r="CH6" s="52"/>
      <c r="CI6" s="52"/>
      <c r="CJ6" s="52"/>
      <c r="CK6" s="52"/>
      <c r="CL6" s="49" t="s">
        <v>104</v>
      </c>
      <c r="CM6" s="51">
        <f t="shared" ref="CM6:CN6" si="7">CM8</f>
        <v>85476</v>
      </c>
      <c r="CN6" s="51">
        <f t="shared" si="7"/>
        <v>0</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70.3</v>
      </c>
      <c r="DI6" s="52">
        <f t="shared" si="8"/>
        <v>70</v>
      </c>
      <c r="DJ6" s="49" t="str">
        <f>IF(DJ8="-","",IF(DJ8="-","【-】","【"&amp;SUBSTITUTE(TEXT(DJ8,"#,##0.0"),"-","△")&amp;"】"))</f>
        <v>【99.8】</v>
      </c>
      <c r="DK6" s="52">
        <f>IF(DK8="-",NA(),DK8)</f>
        <v>80.8</v>
      </c>
      <c r="DL6" s="52">
        <f t="shared" ref="DL6:DT6" si="9">IF(DL8="-",NA(),DL8)</f>
        <v>80.8</v>
      </c>
      <c r="DM6" s="52">
        <f t="shared" si="9"/>
        <v>81.3</v>
      </c>
      <c r="DN6" s="52">
        <f t="shared" si="9"/>
        <v>68.099999999999994</v>
      </c>
      <c r="DO6" s="52">
        <f t="shared" si="9"/>
        <v>72.5</v>
      </c>
      <c r="DP6" s="52">
        <f t="shared" si="9"/>
        <v>151.19999999999999</v>
      </c>
      <c r="DQ6" s="52">
        <f t="shared" si="9"/>
        <v>159.69999999999999</v>
      </c>
      <c r="DR6" s="52">
        <f t="shared" si="9"/>
        <v>159.6</v>
      </c>
      <c r="DS6" s="52">
        <f t="shared" si="9"/>
        <v>224.4</v>
      </c>
      <c r="DT6" s="52">
        <f t="shared" si="9"/>
        <v>251.9</v>
      </c>
      <c r="DU6" s="49" t="str">
        <f>IF(DU8="-","",IF(DU8="-","【-】","【"&amp;SUBSTITUTE(TEXT(DU8,"#,##0.0"),"-","△")&amp;"】"))</f>
        <v>【178.5】</v>
      </c>
    </row>
    <row r="7" spans="1:125" s="54" customFormat="1" x14ac:dyDescent="0.15">
      <c r="A7" s="37" t="s">
        <v>105</v>
      </c>
      <c r="B7" s="48">
        <f t="shared" ref="B7:X7" si="10">B8</f>
        <v>2021</v>
      </c>
      <c r="C7" s="48">
        <f t="shared" si="10"/>
        <v>22071</v>
      </c>
      <c r="D7" s="48">
        <f t="shared" si="10"/>
        <v>47</v>
      </c>
      <c r="E7" s="48">
        <f t="shared" si="10"/>
        <v>14</v>
      </c>
      <c r="F7" s="48">
        <f t="shared" si="10"/>
        <v>0</v>
      </c>
      <c r="G7" s="48">
        <f t="shared" si="10"/>
        <v>1</v>
      </c>
      <c r="H7" s="48" t="str">
        <f t="shared" si="10"/>
        <v>青森県　三沢市</v>
      </c>
      <c r="I7" s="48" t="str">
        <f t="shared" si="10"/>
        <v>三沢市幸町駐車場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52</v>
      </c>
      <c r="S7" s="50" t="str">
        <f t="shared" si="10"/>
        <v>商業施設</v>
      </c>
      <c r="T7" s="50" t="str">
        <f t="shared" si="10"/>
        <v>無</v>
      </c>
      <c r="U7" s="51">
        <f t="shared" si="10"/>
        <v>4339</v>
      </c>
      <c r="V7" s="51">
        <f t="shared" si="10"/>
        <v>182</v>
      </c>
      <c r="W7" s="51">
        <f t="shared" si="10"/>
        <v>100</v>
      </c>
      <c r="X7" s="50" t="str">
        <f t="shared" si="10"/>
        <v>代行制</v>
      </c>
      <c r="Y7" s="52">
        <f>Y8</f>
        <v>168.1</v>
      </c>
      <c r="Z7" s="52">
        <f t="shared" ref="Z7:AH7" si="11">Z8</f>
        <v>161.6</v>
      </c>
      <c r="AA7" s="52">
        <f t="shared" si="11"/>
        <v>149.6</v>
      </c>
      <c r="AB7" s="52">
        <f t="shared" si="11"/>
        <v>109.1</v>
      </c>
      <c r="AC7" s="52">
        <f t="shared" si="11"/>
        <v>103.2</v>
      </c>
      <c r="AD7" s="52">
        <f t="shared" si="11"/>
        <v>241.9</v>
      </c>
      <c r="AE7" s="52">
        <f t="shared" si="11"/>
        <v>465.2</v>
      </c>
      <c r="AF7" s="52">
        <f t="shared" si="11"/>
        <v>1736.5</v>
      </c>
      <c r="AG7" s="52">
        <f t="shared" si="11"/>
        <v>383.4</v>
      </c>
      <c r="AH7" s="52">
        <f t="shared" si="11"/>
        <v>338.4</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407</v>
      </c>
      <c r="BD7" s="53">
        <f t="shared" si="13"/>
        <v>166</v>
      </c>
      <c r="BE7" s="51"/>
      <c r="BF7" s="52">
        <f>BF8</f>
        <v>40.5</v>
      </c>
      <c r="BG7" s="52">
        <f t="shared" ref="BG7:BO7" si="14">BG8</f>
        <v>38.1</v>
      </c>
      <c r="BH7" s="52">
        <f t="shared" si="14"/>
        <v>33.200000000000003</v>
      </c>
      <c r="BI7" s="52">
        <f t="shared" si="14"/>
        <v>8.4</v>
      </c>
      <c r="BJ7" s="52">
        <f t="shared" si="14"/>
        <v>3.1</v>
      </c>
      <c r="BK7" s="52">
        <f t="shared" si="14"/>
        <v>19.8</v>
      </c>
      <c r="BL7" s="52">
        <f t="shared" si="14"/>
        <v>33.700000000000003</v>
      </c>
      <c r="BM7" s="52">
        <f t="shared" si="14"/>
        <v>28.9</v>
      </c>
      <c r="BN7" s="52">
        <f t="shared" si="14"/>
        <v>-122.5</v>
      </c>
      <c r="BO7" s="52">
        <f t="shared" si="14"/>
        <v>8.5</v>
      </c>
      <c r="BP7" s="49"/>
      <c r="BQ7" s="53">
        <f>BQ8</f>
        <v>5321</v>
      </c>
      <c r="BR7" s="53">
        <f t="shared" ref="BR7:BZ7" si="15">BR8</f>
        <v>4885</v>
      </c>
      <c r="BS7" s="53">
        <f t="shared" si="15"/>
        <v>4499</v>
      </c>
      <c r="BT7" s="53">
        <f t="shared" si="15"/>
        <v>842</v>
      </c>
      <c r="BU7" s="53">
        <f t="shared" si="15"/>
        <v>331</v>
      </c>
      <c r="BV7" s="53">
        <f t="shared" si="15"/>
        <v>8624</v>
      </c>
      <c r="BW7" s="53">
        <f t="shared" si="15"/>
        <v>6546</v>
      </c>
      <c r="BX7" s="53">
        <f t="shared" si="15"/>
        <v>8262</v>
      </c>
      <c r="BY7" s="53">
        <f t="shared" si="15"/>
        <v>2576</v>
      </c>
      <c r="BZ7" s="53">
        <f t="shared" si="15"/>
        <v>4153</v>
      </c>
      <c r="CA7" s="51"/>
      <c r="CB7" s="52" t="s">
        <v>106</v>
      </c>
      <c r="CC7" s="52" t="s">
        <v>106</v>
      </c>
      <c r="CD7" s="52" t="s">
        <v>106</v>
      </c>
      <c r="CE7" s="52" t="s">
        <v>106</v>
      </c>
      <c r="CF7" s="52" t="s">
        <v>106</v>
      </c>
      <c r="CG7" s="52" t="s">
        <v>106</v>
      </c>
      <c r="CH7" s="52" t="s">
        <v>106</v>
      </c>
      <c r="CI7" s="52" t="s">
        <v>106</v>
      </c>
      <c r="CJ7" s="52" t="s">
        <v>106</v>
      </c>
      <c r="CK7" s="52" t="s">
        <v>104</v>
      </c>
      <c r="CL7" s="49"/>
      <c r="CM7" s="51">
        <f>CM8</f>
        <v>85476</v>
      </c>
      <c r="CN7" s="51">
        <f>CN8</f>
        <v>0</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70.3</v>
      </c>
      <c r="DI7" s="52">
        <f t="shared" si="16"/>
        <v>70</v>
      </c>
      <c r="DJ7" s="49"/>
      <c r="DK7" s="52">
        <f>DK8</f>
        <v>80.8</v>
      </c>
      <c r="DL7" s="52">
        <f t="shared" ref="DL7:DT7" si="17">DL8</f>
        <v>80.8</v>
      </c>
      <c r="DM7" s="52">
        <f t="shared" si="17"/>
        <v>81.3</v>
      </c>
      <c r="DN7" s="52">
        <f t="shared" si="17"/>
        <v>68.099999999999994</v>
      </c>
      <c r="DO7" s="52">
        <f t="shared" si="17"/>
        <v>72.5</v>
      </c>
      <c r="DP7" s="52">
        <f t="shared" si="17"/>
        <v>151.19999999999999</v>
      </c>
      <c r="DQ7" s="52">
        <f t="shared" si="17"/>
        <v>159.69999999999999</v>
      </c>
      <c r="DR7" s="52">
        <f t="shared" si="17"/>
        <v>159.6</v>
      </c>
      <c r="DS7" s="52">
        <f t="shared" si="17"/>
        <v>224.4</v>
      </c>
      <c r="DT7" s="52">
        <f t="shared" si="17"/>
        <v>251.9</v>
      </c>
      <c r="DU7" s="49"/>
    </row>
    <row r="8" spans="1:125" s="54" customFormat="1" x14ac:dyDescent="0.15">
      <c r="A8" s="37"/>
      <c r="B8" s="55">
        <v>2021</v>
      </c>
      <c r="C8" s="55">
        <v>22071</v>
      </c>
      <c r="D8" s="55">
        <v>47</v>
      </c>
      <c r="E8" s="55">
        <v>14</v>
      </c>
      <c r="F8" s="55">
        <v>0</v>
      </c>
      <c r="G8" s="55">
        <v>1</v>
      </c>
      <c r="H8" s="55" t="s">
        <v>107</v>
      </c>
      <c r="I8" s="55" t="s">
        <v>108</v>
      </c>
      <c r="J8" s="55" t="s">
        <v>109</v>
      </c>
      <c r="K8" s="55" t="s">
        <v>110</v>
      </c>
      <c r="L8" s="55" t="s">
        <v>111</v>
      </c>
      <c r="M8" s="55" t="s">
        <v>112</v>
      </c>
      <c r="N8" s="55" t="s">
        <v>113</v>
      </c>
      <c r="O8" s="56" t="s">
        <v>114</v>
      </c>
      <c r="P8" s="57" t="s">
        <v>115</v>
      </c>
      <c r="Q8" s="57" t="s">
        <v>116</v>
      </c>
      <c r="R8" s="58">
        <v>52</v>
      </c>
      <c r="S8" s="57" t="s">
        <v>117</v>
      </c>
      <c r="T8" s="57" t="s">
        <v>118</v>
      </c>
      <c r="U8" s="58">
        <v>4339</v>
      </c>
      <c r="V8" s="58">
        <v>182</v>
      </c>
      <c r="W8" s="58">
        <v>100</v>
      </c>
      <c r="X8" s="57" t="s">
        <v>119</v>
      </c>
      <c r="Y8" s="59">
        <v>168.1</v>
      </c>
      <c r="Z8" s="59">
        <v>161.6</v>
      </c>
      <c r="AA8" s="59">
        <v>149.6</v>
      </c>
      <c r="AB8" s="59">
        <v>109.1</v>
      </c>
      <c r="AC8" s="59">
        <v>103.2</v>
      </c>
      <c r="AD8" s="59">
        <v>241.9</v>
      </c>
      <c r="AE8" s="59">
        <v>465.2</v>
      </c>
      <c r="AF8" s="59">
        <v>1736.5</v>
      </c>
      <c r="AG8" s="59">
        <v>383.4</v>
      </c>
      <c r="AH8" s="59">
        <v>338.4</v>
      </c>
      <c r="AI8" s="56">
        <v>236.1</v>
      </c>
      <c r="AJ8" s="59">
        <v>0</v>
      </c>
      <c r="AK8" s="59">
        <v>0</v>
      </c>
      <c r="AL8" s="59">
        <v>0</v>
      </c>
      <c r="AM8" s="59">
        <v>0</v>
      </c>
      <c r="AN8" s="59">
        <v>0</v>
      </c>
      <c r="AO8" s="59">
        <v>2.2999999999999998</v>
      </c>
      <c r="AP8" s="59">
        <v>9.6999999999999993</v>
      </c>
      <c r="AQ8" s="59">
        <v>1.3</v>
      </c>
      <c r="AR8" s="59">
        <v>10.199999999999999</v>
      </c>
      <c r="AS8" s="59">
        <v>5.0999999999999996</v>
      </c>
      <c r="AT8" s="56">
        <v>5.2</v>
      </c>
      <c r="AU8" s="60">
        <v>0</v>
      </c>
      <c r="AV8" s="60">
        <v>0</v>
      </c>
      <c r="AW8" s="60">
        <v>0</v>
      </c>
      <c r="AX8" s="60">
        <v>0</v>
      </c>
      <c r="AY8" s="60">
        <v>0</v>
      </c>
      <c r="AZ8" s="60">
        <v>33</v>
      </c>
      <c r="BA8" s="60">
        <v>14</v>
      </c>
      <c r="BB8" s="60">
        <v>4</v>
      </c>
      <c r="BC8" s="60">
        <v>407</v>
      </c>
      <c r="BD8" s="60">
        <v>166</v>
      </c>
      <c r="BE8" s="60">
        <v>3111</v>
      </c>
      <c r="BF8" s="59">
        <v>40.5</v>
      </c>
      <c r="BG8" s="59">
        <v>38.1</v>
      </c>
      <c r="BH8" s="59">
        <v>33.200000000000003</v>
      </c>
      <c r="BI8" s="59">
        <v>8.4</v>
      </c>
      <c r="BJ8" s="59">
        <v>3.1</v>
      </c>
      <c r="BK8" s="59">
        <v>19.8</v>
      </c>
      <c r="BL8" s="59">
        <v>33.700000000000003</v>
      </c>
      <c r="BM8" s="59">
        <v>28.9</v>
      </c>
      <c r="BN8" s="59">
        <v>-122.5</v>
      </c>
      <c r="BO8" s="59">
        <v>8.5</v>
      </c>
      <c r="BP8" s="56">
        <v>0.8</v>
      </c>
      <c r="BQ8" s="60">
        <v>5321</v>
      </c>
      <c r="BR8" s="60">
        <v>4885</v>
      </c>
      <c r="BS8" s="60">
        <v>4499</v>
      </c>
      <c r="BT8" s="61">
        <v>842</v>
      </c>
      <c r="BU8" s="61">
        <v>331</v>
      </c>
      <c r="BV8" s="60">
        <v>8624</v>
      </c>
      <c r="BW8" s="60">
        <v>6546</v>
      </c>
      <c r="BX8" s="60">
        <v>8262</v>
      </c>
      <c r="BY8" s="60">
        <v>2576</v>
      </c>
      <c r="BZ8" s="60">
        <v>4153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85476</v>
      </c>
      <c r="CN8" s="58">
        <v>0</v>
      </c>
      <c r="CO8" s="59" t="s">
        <v>111</v>
      </c>
      <c r="CP8" s="59" t="s">
        <v>111</v>
      </c>
      <c r="CQ8" s="59" t="s">
        <v>111</v>
      </c>
      <c r="CR8" s="59" t="s">
        <v>111</v>
      </c>
      <c r="CS8" s="59" t="s">
        <v>111</v>
      </c>
      <c r="CT8" s="59" t="s">
        <v>111</v>
      </c>
      <c r="CU8" s="59" t="s">
        <v>111</v>
      </c>
      <c r="CV8" s="59" t="s">
        <v>111</v>
      </c>
      <c r="CW8" s="59" t="s">
        <v>111</v>
      </c>
      <c r="CX8" s="59" t="s">
        <v>111</v>
      </c>
      <c r="CY8" s="56" t="s">
        <v>111</v>
      </c>
      <c r="CZ8" s="59">
        <v>0</v>
      </c>
      <c r="DA8" s="59">
        <v>0</v>
      </c>
      <c r="DB8" s="59">
        <v>0</v>
      </c>
      <c r="DC8" s="59">
        <v>0</v>
      </c>
      <c r="DD8" s="59">
        <v>0</v>
      </c>
      <c r="DE8" s="59">
        <v>59.6</v>
      </c>
      <c r="DF8" s="59">
        <v>51.7</v>
      </c>
      <c r="DG8" s="59">
        <v>51.5</v>
      </c>
      <c r="DH8" s="59">
        <v>70.3</v>
      </c>
      <c r="DI8" s="59">
        <v>70</v>
      </c>
      <c r="DJ8" s="56">
        <v>99.8</v>
      </c>
      <c r="DK8" s="59">
        <v>80.8</v>
      </c>
      <c r="DL8" s="59">
        <v>80.8</v>
      </c>
      <c r="DM8" s="59">
        <v>81.3</v>
      </c>
      <c r="DN8" s="59">
        <v>68.099999999999994</v>
      </c>
      <c r="DO8" s="59">
        <v>72.5</v>
      </c>
      <c r="DP8" s="59">
        <v>151.19999999999999</v>
      </c>
      <c r="DQ8" s="59">
        <v>159.69999999999999</v>
      </c>
      <c r="DR8" s="59">
        <v>159.6</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joho160861user</cp:lastModifiedBy>
  <cp:lastPrinted>2023-01-25T00:06:47Z</cp:lastPrinted>
  <dcterms:created xsi:type="dcterms:W3CDTF">2022-12-09T03:24:09Z</dcterms:created>
  <dcterms:modified xsi:type="dcterms:W3CDTF">2023-01-25T00:07:22Z</dcterms:modified>
  <cp:category/>
</cp:coreProperties>
</file>