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300_理財\342 経営比較分析表の策定\Ｒ４\230106_経営比較分析表の分析等について（依頼）\5.確認完了データ\01 上水 〇\07 三沢市\"/>
    </mc:Choice>
  </mc:AlternateContent>
  <xr:revisionPtr revIDLastSave="0" documentId="13_ncr:1_{887DDD8C-F18E-4307-89AC-0567C5A0F174}" xr6:coauthVersionLast="47" xr6:coauthVersionMax="47" xr10:uidLastSave="{00000000-0000-0000-0000-000000000000}"/>
  <workbookProtection workbookAlgorithmName="SHA-512" workbookHashValue="3/YNouOrw0J++4ACaI86KK2W0FW5Z5tA38pggKuKNyCjS5l6ZcZwCCXfDrpo7lQAVVhJ5F0Kt+qaOXBsca3l8g==" workbookSaltValue="DE9FkelegYSbqXuY7tghs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W10" i="4" s="1"/>
  <c r="P6" i="5"/>
  <c r="P10" i="4" s="1"/>
  <c r="O6" i="5"/>
  <c r="I10" i="4" s="1"/>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H85" i="4"/>
  <c r="F85" i="4"/>
  <c r="AL10" i="4"/>
  <c r="BB8" i="4"/>
  <c r="AT8" i="4"/>
  <c r="AD8" i="4"/>
  <c r="W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<sst xmlns="http://schemas.openxmlformats.org/spreadsheetml/2006/main" count="228" uniqueCount="114">
  <si>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</si>
  <si>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</si>
  <si>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</si>
  <si>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</si>
  <si>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</si>
  <si>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</si>
  <si>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</si>
  <si>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</si>
  <si>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</si>
  <si>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</si>
  <si>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</si>
  <si>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</si>
  <si>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</si>
  <si>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</si>
  <si>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</si>
  <si>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</si>
  <si>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</si>
  <si>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</si>
  <si>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</si>
  <si>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</si>
  <si>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</si>
  <si>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</si>
  <si>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</si>
  <si>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</si>
  <si>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</si>
  <si>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</si>
  <si>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</si>
  <si>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</si>
  <si>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</si>
  <si>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</si>
  <si>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</si>
  <si>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</si>
  <si>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</si>
  <si>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</si>
  <si>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</si>
  <si>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</si>
  <si>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</si>
  <si>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</si>
  <si>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</si>
  <si>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</si>
  <si>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</si>
  <si>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</si>
  <si>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</si>
  <si>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</si>
  <si>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</si>
  <si>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</si>
  <si>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</si>
  <si>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</si>
  <si>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</si>
  <si>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</si>
  <si>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</si>
  <si>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</si>
  <si>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</si>
  <si>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</si>
  <si>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</si>
  <si>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</si>
  <si>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</si>
  <si>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</si>
  <si>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</si>
  <si>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</si>
  <si>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</si>
  <si>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</si>
  <si>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</si>
  <si>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</si>
  <si>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</si>
  <si>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</si>
  <si>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</si>
  <si>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</si>
  <si>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</si>
  <si>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</si>
  <si>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</si>
  <si>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</si>
  <si>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</si>
  <si>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</si>
  <si>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</si>
  <si>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</si>
  <si>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</si>
  <si>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</si>
  <si>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</si>
  <si>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</si>
  <si>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</si>
  <si>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</si>
  <si>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</si>
  <si>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</si>
  <si>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</si>
  <si>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</si>
  <si>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</si>
  <si>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</si>
  <si>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</si>
  <si>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</si>
  <si>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</si>
  <si>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</si>
  <si>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</si>
  <si>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三沢市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</si>
  <si>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</si>
  <si>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</si>
  <si>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</si>
  <si>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</si>
  <si>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</si>
  <si>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</si>
  <si>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</si>
  <si>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</si>
  <si>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</si>
  <si>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</si>
  <si>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</si>
  <si>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</si>
  <si>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</si>
  <si>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</si>
  <si>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</si>
  <si>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</si>
  <si>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</si>
  <si>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経営収支比率及び料金回収率は、固定資産の撤去による除却が増加したため、前年度より減少しましたが、黒字基準の100％を超えているため、事業運営は成り立っていると考えられます。
　流動比率は、未払金に伴う流動負債の増加のため低下しており、今後もほぼ横ばいで進むと考えられます。しかし、基準の100％を超えており、支払能力は確保されております。
　企業債残高対給水収益比率は、配水場整備が完了したため前年度より減少しましたが、類似団体よりも高く、企業債へ依存している状態となっております。
　施設利用率は、前年度と比べ減少しているが、例年、高水準を保っており、類似団体と比べても高い値となっております。
　有収率は、増加したものの類似単体と比べて低い状態となっております。施設利用率が高水準となっていることから、漏水等の収益とならない水量が主な原因として考えられるため、早期解決に努めます。</t>
    <rPh sb="1" eb="3">
      <t>ケイエイ</t>
    </rPh>
    <rPh sb="3" eb="5">
      <t>シュウシ</t>
    </rPh>
    <rPh sb="5" eb="7">
      <t>ヒリツ</t>
    </rPh>
    <rPh sb="7" eb="8">
      <t>オヨ</t>
    </rPh>
    <rPh sb="9" eb="11">
      <t>リョウキン</t>
    </rPh>
    <rPh sb="11" eb="13">
      <t>カイシュウ</t>
    </rPh>
    <rPh sb="13" eb="14">
      <t>リツ</t>
    </rPh>
    <rPh sb="16" eb="18">
      <t>コテイ</t>
    </rPh>
    <rPh sb="18" eb="20">
      <t>シサン</t>
    </rPh>
    <rPh sb="21" eb="23">
      <t>テッキョ</t>
    </rPh>
    <rPh sb="26" eb="28">
      <t>ジョキャク</t>
    </rPh>
    <rPh sb="29" eb="31">
      <t>ゾウカ</t>
    </rPh>
    <rPh sb="36" eb="39">
      <t>ゼンネンド</t>
    </rPh>
    <rPh sb="41" eb="43">
      <t>ゲンショウ</t>
    </rPh>
    <rPh sb="49" eb="51">
      <t>クロジ</t>
    </rPh>
    <rPh sb="51" eb="53">
      <t>キジュン</t>
    </rPh>
    <rPh sb="59" eb="60">
      <t>コ</t>
    </rPh>
    <rPh sb="67" eb="69">
      <t>ジギョウ</t>
    </rPh>
    <rPh sb="69" eb="71">
      <t>ウンエイ</t>
    </rPh>
    <rPh sb="72" eb="73">
      <t>ナ</t>
    </rPh>
    <rPh sb="74" eb="75">
      <t>タ</t>
    </rPh>
    <rPh sb="80" eb="81">
      <t>カンガ</t>
    </rPh>
    <rPh sb="89" eb="91">
      <t>リュウドウ</t>
    </rPh>
    <rPh sb="91" eb="93">
      <t>ヒリツ</t>
    </rPh>
    <rPh sb="95" eb="98">
      <t>ミバライキン</t>
    </rPh>
    <rPh sb="99" eb="100">
      <t>トモナ</t>
    </rPh>
    <rPh sb="101" eb="103">
      <t>リュウドウ</t>
    </rPh>
    <rPh sb="103" eb="105">
      <t>フサイ</t>
    </rPh>
    <rPh sb="106" eb="108">
      <t>ゾウカ</t>
    </rPh>
    <rPh sb="111" eb="113">
      <t>テイカ</t>
    </rPh>
    <rPh sb="118" eb="120">
      <t>コンゴ</t>
    </rPh>
    <rPh sb="123" eb="124">
      <t>ヨコ</t>
    </rPh>
    <rPh sb="127" eb="128">
      <t>スス</t>
    </rPh>
    <rPh sb="130" eb="131">
      <t>カンガ</t>
    </rPh>
    <rPh sb="141" eb="143">
      <t>キジュン</t>
    </rPh>
    <rPh sb="149" eb="150">
      <t>コ</t>
    </rPh>
    <rPh sb="155" eb="157">
      <t>シハラ</t>
    </rPh>
    <rPh sb="157" eb="159">
      <t>ノウリョク</t>
    </rPh>
    <rPh sb="160" eb="162">
      <t>カクホ</t>
    </rPh>
    <rPh sb="172" eb="174">
      <t>キギョウ</t>
    </rPh>
    <rPh sb="174" eb="175">
      <t>サイ</t>
    </rPh>
    <rPh sb="175" eb="176">
      <t>ザン</t>
    </rPh>
    <rPh sb="176" eb="177">
      <t>タカ</t>
    </rPh>
    <rPh sb="177" eb="178">
      <t>タイ</t>
    </rPh>
    <rPh sb="178" eb="180">
      <t>キュウスイ</t>
    </rPh>
    <rPh sb="180" eb="182">
      <t>シュウエキ</t>
    </rPh>
    <rPh sb="182" eb="184">
      <t>ヒリツ</t>
    </rPh>
    <rPh sb="186" eb="188">
      <t>ハイスイ</t>
    </rPh>
    <rPh sb="188" eb="189">
      <t>ジョウ</t>
    </rPh>
    <rPh sb="189" eb="191">
      <t>セイビ</t>
    </rPh>
    <rPh sb="192" eb="194">
      <t>カンリョウ</t>
    </rPh>
    <rPh sb="198" eb="201">
      <t>ゼンネンド</t>
    </rPh>
    <rPh sb="203" eb="205">
      <t>ゲンショウ</t>
    </rPh>
    <rPh sb="211" eb="213">
      <t>ルイジ</t>
    </rPh>
    <rPh sb="213" eb="215">
      <t>ダンタイ</t>
    </rPh>
    <rPh sb="218" eb="219">
      <t>タカ</t>
    </rPh>
    <rPh sb="221" eb="223">
      <t>キギョウ</t>
    </rPh>
    <rPh sb="223" eb="224">
      <t>サイ</t>
    </rPh>
    <rPh sb="225" eb="227">
      <t>イゾン</t>
    </rPh>
    <rPh sb="231" eb="233">
      <t>ジョウタイ</t>
    </rPh>
    <rPh sb="244" eb="246">
      <t>シセツ</t>
    </rPh>
    <rPh sb="246" eb="248">
      <t>リヨウ</t>
    </rPh>
    <rPh sb="248" eb="249">
      <t>リツ</t>
    </rPh>
    <rPh sb="251" eb="253">
      <t>ゼンネン</t>
    </rPh>
    <rPh sb="253" eb="254">
      <t>ド</t>
    </rPh>
    <rPh sb="255" eb="256">
      <t>クラ</t>
    </rPh>
    <rPh sb="257" eb="259">
      <t>ゲンショウ</t>
    </rPh>
    <rPh sb="265" eb="267">
      <t>レイネン</t>
    </rPh>
    <rPh sb="267" eb="270">
      <t>コウスイジュン</t>
    </rPh>
    <rPh sb="271" eb="272">
      <t>タモ</t>
    </rPh>
    <rPh sb="277" eb="279">
      <t>ルイジ</t>
    </rPh>
    <rPh sb="279" eb="281">
      <t>ダンタイ</t>
    </rPh>
    <rPh sb="282" eb="283">
      <t>クラ</t>
    </rPh>
    <rPh sb="286" eb="287">
      <t>タカ</t>
    </rPh>
    <rPh sb="288" eb="289">
      <t>チ</t>
    </rPh>
    <rPh sb="300" eb="303">
      <t>ユウシュウリツ</t>
    </rPh>
    <rPh sb="306" eb="308">
      <t>ゾウカ</t>
    </rPh>
    <rPh sb="313" eb="315">
      <t>ルイジ</t>
    </rPh>
    <rPh sb="315" eb="317">
      <t>タンタイ</t>
    </rPh>
    <rPh sb="318" eb="319">
      <t>クラ</t>
    </rPh>
    <rPh sb="321" eb="322">
      <t>ヒク</t>
    </rPh>
    <rPh sb="323" eb="325">
      <t>ジョウタイ</t>
    </rPh>
    <rPh sb="334" eb="336">
      <t>シセツ</t>
    </rPh>
    <rPh sb="336" eb="338">
      <t>リヨウ</t>
    </rPh>
    <rPh sb="338" eb="339">
      <t>リツ</t>
    </rPh>
    <rPh sb="340" eb="343">
      <t>コウスイジュン</t>
    </rPh>
    <rPh sb="354" eb="356">
      <t>ロウスイ</t>
    </rPh>
    <rPh sb="356" eb="357">
      <t>トウ</t>
    </rPh>
    <rPh sb="358" eb="360">
      <t>シュウエキ</t>
    </rPh>
    <rPh sb="365" eb="367">
      <t>スイリョウ</t>
    </rPh>
    <rPh sb="368" eb="369">
      <t>オモ</t>
    </rPh>
    <rPh sb="370" eb="372">
      <t>ゲンイン</t>
    </rPh>
    <rPh sb="375" eb="376">
      <t>カンガ</t>
    </rPh>
    <rPh sb="383" eb="385">
      <t>ソウキ</t>
    </rPh>
    <rPh sb="385" eb="387">
      <t>カイケツ</t>
    </rPh>
    <rPh sb="388" eb="389">
      <t>ツト</t>
    </rPh>
    <phoneticPr fontId="4"/>
  </si>
  <si>
    <t>　有形固定資産減価償却率は、増加したものの令和2年度の配水場整備により、大幅に低下したため、老朽化度合が改善されております。
　管路更新率は、前年度と比較すると低下しており、管路経年化率も類似団体と比較すると高いことから、法定耐用年数を超えた管路を多く保有している状態となっております。今後も、計画的に管路更新を実施していく必要があります。</t>
    <rPh sb="1" eb="3">
      <t>ユウケイ</t>
    </rPh>
    <rPh sb="3" eb="5">
      <t>コテイ</t>
    </rPh>
    <rPh sb="5" eb="7">
      <t>シサン</t>
    </rPh>
    <rPh sb="7" eb="9">
      <t>ゲンカ</t>
    </rPh>
    <rPh sb="9" eb="11">
      <t>ショウキャク</t>
    </rPh>
    <rPh sb="11" eb="12">
      <t>リツ</t>
    </rPh>
    <rPh sb="14" eb="16">
      <t>ゾウカ</t>
    </rPh>
    <rPh sb="21" eb="23">
      <t>レイワ</t>
    </rPh>
    <rPh sb="24" eb="25">
      <t>ネン</t>
    </rPh>
    <rPh sb="25" eb="26">
      <t>ド</t>
    </rPh>
    <rPh sb="27" eb="29">
      <t>ハイスイ</t>
    </rPh>
    <rPh sb="29" eb="30">
      <t>ジョウ</t>
    </rPh>
    <rPh sb="30" eb="32">
      <t>セイビ</t>
    </rPh>
    <rPh sb="36" eb="38">
      <t>オオハバ</t>
    </rPh>
    <rPh sb="39" eb="41">
      <t>テイカ</t>
    </rPh>
    <rPh sb="46" eb="49">
      <t>ロウキュウカ</t>
    </rPh>
    <rPh sb="49" eb="51">
      <t>ドアイ</t>
    </rPh>
    <rPh sb="52" eb="54">
      <t>カイゼン</t>
    </rPh>
    <rPh sb="64" eb="66">
      <t>カンロ</t>
    </rPh>
    <rPh sb="66" eb="68">
      <t>コウシン</t>
    </rPh>
    <rPh sb="68" eb="69">
      <t>リツ</t>
    </rPh>
    <rPh sb="71" eb="74">
      <t>ゼンネンド</t>
    </rPh>
    <rPh sb="75" eb="77">
      <t>ヒカク</t>
    </rPh>
    <rPh sb="80" eb="82">
      <t>テイカ</t>
    </rPh>
    <rPh sb="87" eb="89">
      <t>カンロ</t>
    </rPh>
    <rPh sb="89" eb="92">
      <t>ケイネンカ</t>
    </rPh>
    <rPh sb="92" eb="93">
      <t>リツ</t>
    </rPh>
    <rPh sb="94" eb="96">
      <t>ルイジ</t>
    </rPh>
    <rPh sb="96" eb="98">
      <t>ダンタイ</t>
    </rPh>
    <rPh sb="99" eb="101">
      <t>ヒカク</t>
    </rPh>
    <rPh sb="104" eb="105">
      <t>タカ</t>
    </rPh>
    <rPh sb="111" eb="113">
      <t>ホウテイ</t>
    </rPh>
    <rPh sb="113" eb="115">
      <t>タイヨウ</t>
    </rPh>
    <rPh sb="115" eb="117">
      <t>ネンスウ</t>
    </rPh>
    <rPh sb="118" eb="119">
      <t>コ</t>
    </rPh>
    <rPh sb="121" eb="123">
      <t>カンロ</t>
    </rPh>
    <rPh sb="124" eb="125">
      <t>オオ</t>
    </rPh>
    <rPh sb="126" eb="128">
      <t>ホユウ</t>
    </rPh>
    <rPh sb="132" eb="134">
      <t>ジョウタイ</t>
    </rPh>
    <rPh sb="143" eb="145">
      <t>コンゴ</t>
    </rPh>
    <rPh sb="147" eb="150">
      <t>ケイカクテキ</t>
    </rPh>
    <rPh sb="151" eb="153">
      <t>カンロ</t>
    </rPh>
    <rPh sb="153" eb="155">
      <t>コウシン</t>
    </rPh>
    <rPh sb="156" eb="158">
      <t>ジッシ</t>
    </rPh>
    <rPh sb="162" eb="164">
      <t>ヒツヨウ</t>
    </rPh>
    <phoneticPr fontId="4"/>
  </si>
  <si>
    <t>　経営の健全性・効率性から見ると、企業債へ依存しているものの、経営状況はおおむね良好となっております。
　今後は、経営戦略の改定を行い将来的な企業債の改善等を検討いたします。また、人口減少による水需要の減少が進む中で、将来にわたり常に安心で安定した給水サービスを維持していくために、管路の老朽化について計画的な更新を進めていくと共に、費用抑制を継続し、持続可能な経営に努めてまいります。</t>
    <rPh sb="1" eb="3">
      <t>ケイエイ</t>
    </rPh>
    <rPh sb="4" eb="7">
      <t>ケンゼンセイ</t>
    </rPh>
    <rPh sb="8" eb="11">
      <t>コウリツセイ</t>
    </rPh>
    <rPh sb="13" eb="14">
      <t>ミ</t>
    </rPh>
    <rPh sb="17" eb="19">
      <t>キギョウ</t>
    </rPh>
    <rPh sb="19" eb="20">
      <t>サイ</t>
    </rPh>
    <rPh sb="21" eb="23">
      <t>イゾン</t>
    </rPh>
    <rPh sb="31" eb="33">
      <t>ケイエイ</t>
    </rPh>
    <rPh sb="33" eb="35">
      <t>ジョウキョウ</t>
    </rPh>
    <rPh sb="40" eb="42">
      <t>リョウコウ</t>
    </rPh>
    <rPh sb="53" eb="55">
      <t>コンゴ</t>
    </rPh>
    <rPh sb="57" eb="59">
      <t>ケイエイ</t>
    </rPh>
    <rPh sb="59" eb="61">
      <t>センリャク</t>
    </rPh>
    <rPh sb="62" eb="64">
      <t>カイテイ</t>
    </rPh>
    <rPh sb="65" eb="66">
      <t>オコナ</t>
    </rPh>
    <rPh sb="67" eb="70">
      <t>ショウライテキ</t>
    </rPh>
    <rPh sb="71" eb="73">
      <t>キギョウ</t>
    </rPh>
    <rPh sb="73" eb="74">
      <t>サイ</t>
    </rPh>
    <rPh sb="75" eb="77">
      <t>カイゼン</t>
    </rPh>
    <rPh sb="77" eb="78">
      <t>トウ</t>
    </rPh>
    <rPh sb="79" eb="81">
      <t>ケントウ</t>
    </rPh>
    <rPh sb="90" eb="92">
      <t>ジンコウ</t>
    </rPh>
    <rPh sb="92" eb="94">
      <t>ゲンショウ</t>
    </rPh>
    <rPh sb="97" eb="98">
      <t>ミズ</t>
    </rPh>
    <rPh sb="98" eb="100">
      <t>ジュヨウ</t>
    </rPh>
    <rPh sb="101" eb="103">
      <t>ゲンショウ</t>
    </rPh>
    <rPh sb="104" eb="105">
      <t>スス</t>
    </rPh>
    <rPh sb="106" eb="107">
      <t>ナカ</t>
    </rPh>
    <rPh sb="109" eb="111">
      <t>ショウライ</t>
    </rPh>
    <rPh sb="115" eb="116">
      <t>ツネ</t>
    </rPh>
    <rPh sb="117" eb="119">
      <t>アンシン</t>
    </rPh>
    <rPh sb="120" eb="122">
      <t>アンテイ</t>
    </rPh>
    <rPh sb="124" eb="126">
      <t>キュウスイ</t>
    </rPh>
    <rPh sb="131" eb="133">
      <t>イジ</t>
    </rPh>
    <rPh sb="141" eb="143">
      <t>カンロ</t>
    </rPh>
    <rPh sb="144" eb="147">
      <t>ロウキュウカ</t>
    </rPh>
    <rPh sb="151" eb="153">
      <t>ケイカク</t>
    </rPh>
    <rPh sb="153" eb="154">
      <t>テキ</t>
    </rPh>
    <rPh sb="155" eb="157">
      <t>コウシン</t>
    </rPh>
    <rPh sb="158" eb="159">
      <t>スス</t>
    </rPh>
    <rPh sb="164" eb="165">
      <t>トモ</t>
    </rPh>
    <rPh sb="167" eb="169">
      <t>ヒヨウ</t>
    </rPh>
    <rPh sb="169" eb="171">
      <t>ヨクセイ</t>
    </rPh>
    <rPh sb="172" eb="174">
      <t>ケイゾク</t>
    </rPh>
    <rPh sb="176" eb="178">
      <t>ジゾク</t>
    </rPh>
    <rPh sb="178" eb="180">
      <t>カノウ</t>
    </rPh>
    <rPh sb="181" eb="183">
      <t>ケイエイ</t>
    </rPh>
    <rPh sb="184" eb="18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</si>
</sst>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0.56999999999999995</c:v>
                </c:pt>
                <c:pt idx="1">
                  <c:v>0.69</c:v>
                </c:pt>
                <c:pt idx="2">
                  <c:v>0.83</c:v>
                </c:pt>
                <c:pt idx="3">
                  <c:v>1.29</c:v>
                </c:pt>
                <c:pt idx="4">
                  <c:v>0.81</c:v>
                </c:pt>
              </c:numCache>
            </c:numRef>
          </c:val>
          <c:extLst>
            <c:ext xmlns:c16="http://schemas.microsoft.com/office/drawing/2014/chart" uri="{C3380CC4-5D6E-409C-BE32-E72D297353CC}">
              <c16:uniqueId val="{00000000-68EA-4FB7-A912-CD646529309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68EA-4FB7-A912-CD646529309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77.17</c:v>
                </c:pt>
                <c:pt idx="1">
                  <c:v>76.599999999999994</c:v>
                </c:pt>
                <c:pt idx="2">
                  <c:v>76.959999999999994</c:v>
                </c:pt>
                <c:pt idx="3">
                  <c:v>77.38</c:v>
                </c:pt>
                <c:pt idx="4">
                  <c:v>76.08</c:v>
                </c:pt>
              </c:numCache>
            </c:numRef>
          </c:val>
          <c:extLst>
            <c:ext xmlns:c16="http://schemas.microsoft.com/office/drawing/2014/chart" uri="{C3380CC4-5D6E-409C-BE32-E72D297353CC}">
              <c16:uniqueId val="{00000000-EA4C-4A5E-AA68-50BBBA6F8FA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EA4C-4A5E-AA68-50BBBA6F8FA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81.900000000000006</c:v>
                </c:pt>
                <c:pt idx="1">
                  <c:v>81.8</c:v>
                </c:pt>
                <c:pt idx="2">
                  <c:v>81.8</c:v>
                </c:pt>
                <c:pt idx="3">
                  <c:v>81.900000000000006</c:v>
                </c:pt>
                <c:pt idx="4">
                  <c:v>82.1</c:v>
                </c:pt>
              </c:numCache>
            </c:numRef>
          </c:val>
          <c:extLst>
            <c:ext xmlns:c16="http://schemas.microsoft.com/office/drawing/2014/chart" uri="{C3380CC4-5D6E-409C-BE32-E72D297353CC}">
              <c16:uniqueId val="{00000000-4BAD-4BFB-B76F-1FFA0DBE19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4BAD-4BFB-B76F-1FFA0DBE19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108.67</c:v>
                </c:pt>
                <c:pt idx="1">
                  <c:v>111.31</c:v>
                </c:pt>
                <c:pt idx="2">
                  <c:v>116.27</c:v>
                </c:pt>
                <c:pt idx="3">
                  <c:v>124.97</c:v>
                </c:pt>
                <c:pt idx="4">
                  <c:v>118.48</c:v>
                </c:pt>
              </c:numCache>
            </c:numRef>
          </c:val>
          <c:extLst>
            <c:ext xmlns:c16="http://schemas.microsoft.com/office/drawing/2014/chart" uri="{C3380CC4-5D6E-409C-BE32-E72D297353CC}">
              <c16:uniqueId val="{00000000-42FD-42FC-9B6C-00928D0D2AF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42FD-42FC-9B6C-00928D0D2AF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44.92</c:v>
                </c:pt>
                <c:pt idx="1">
                  <c:v>45.92</c:v>
                </c:pt>
                <c:pt idx="2">
                  <c:v>47.04</c:v>
                </c:pt>
                <c:pt idx="3">
                  <c:v>42.62</c:v>
                </c:pt>
                <c:pt idx="4">
                  <c:v>43.68</c:v>
                </c:pt>
              </c:numCache>
            </c:numRef>
          </c:val>
          <c:extLst>
            <c:ext xmlns:c16="http://schemas.microsoft.com/office/drawing/2014/chart" uri="{C3380CC4-5D6E-409C-BE32-E72D297353CC}">
              <c16:uniqueId val="{00000000-A390-47A0-B671-AE2130B9E5E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A390-47A0-B671-AE2130B9E5E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27.96</c:v>
                </c:pt>
                <c:pt idx="1">
                  <c:v>29.56</c:v>
                </c:pt>
                <c:pt idx="2">
                  <c:v>29.67</c:v>
                </c:pt>
                <c:pt idx="3">
                  <c:v>33.409999999999997</c:v>
                </c:pt>
                <c:pt idx="4">
                  <c:v>33.49</c:v>
                </c:pt>
              </c:numCache>
            </c:numRef>
          </c:val>
          <c:extLst>
            <c:ext xmlns:c16="http://schemas.microsoft.com/office/drawing/2014/chart" uri="{C3380CC4-5D6E-409C-BE32-E72D297353CC}">
              <c16:uniqueId val="{00000000-50B6-492F-B696-ECA2E8B1151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50B6-492F-B696-ECA2E8B1151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27-4636-9DF1-796E179A234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9F27-4636-9DF1-796E179A234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359.16</c:v>
                </c:pt>
                <c:pt idx="1">
                  <c:v>239.03</c:v>
                </c:pt>
                <c:pt idx="2">
                  <c:v>365.32</c:v>
                </c:pt>
                <c:pt idx="3">
                  <c:v>291.23</c:v>
                </c:pt>
                <c:pt idx="4">
                  <c:v>244.13</c:v>
                </c:pt>
              </c:numCache>
            </c:numRef>
          </c:val>
          <c:extLst>
            <c:ext xmlns:c16="http://schemas.microsoft.com/office/drawing/2014/chart" uri="{C3380CC4-5D6E-409C-BE32-E72D297353CC}">
              <c16:uniqueId val="{00000000-E83D-45C8-913A-EB701A28B7C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E83D-45C8-913A-EB701A28B7C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394.97</c:v>
                </c:pt>
                <c:pt idx="1">
                  <c:v>415.26</c:v>
                </c:pt>
                <c:pt idx="2">
                  <c:v>428.11</c:v>
                </c:pt>
                <c:pt idx="3">
                  <c:v>449.77</c:v>
                </c:pt>
                <c:pt idx="4">
                  <c:v>437.93</c:v>
                </c:pt>
              </c:numCache>
            </c:numRef>
          </c:val>
          <c:extLst>
            <c:ext xmlns:c16="http://schemas.microsoft.com/office/drawing/2014/chart" uri="{C3380CC4-5D6E-409C-BE32-E72D297353CC}">
              <c16:uniqueId val="{00000000-ED6D-489A-96D2-5994031497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ED6D-489A-96D2-5994031497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104.32</c:v>
                </c:pt>
                <c:pt idx="1">
                  <c:v>106.71</c:v>
                </c:pt>
                <c:pt idx="2">
                  <c:v>113.14</c:v>
                </c:pt>
                <c:pt idx="3">
                  <c:v>122.32</c:v>
                </c:pt>
                <c:pt idx="4">
                  <c:v>112.54</c:v>
                </c:pt>
              </c:numCache>
            </c:numRef>
          </c:val>
          <c:extLst>
            <c:ext xmlns:c16="http://schemas.microsoft.com/office/drawing/2014/chart" uri="{C3380CC4-5D6E-409C-BE32-E72D297353CC}">
              <c16:uniqueId val="{00000000-C158-489C-A41A-F36CF957B40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C158-489C-A41A-F36CF957B40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139.31</c:v>
                </c:pt>
                <c:pt idx="1">
                  <c:v>136.62</c:v>
                </c:pt>
                <c:pt idx="2">
                  <c:v>137.94999999999999</c:v>
                </c:pt>
                <c:pt idx="3">
                  <c:v>139.06</c:v>
                </c:pt>
                <c:pt idx="4">
                  <c:v>152.08000000000001</c:v>
                </c:pt>
              </c:numCache>
            </c:numRef>
          </c:val>
          <c:extLst>
            <c:ext xmlns:c16="http://schemas.microsoft.com/office/drawing/2014/chart" uri="{C3380CC4-5D6E-409C-BE32-E72D297353CC}">
              <c16:uniqueId val="{00000000-2C92-4D4E-B8FA-E50DF24B662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2C92-4D4E-B8FA-E50DF24B662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4" zoomScale="80" zoomScaleNormal="80" workbookViewId="0">
      <selection activeCell="BL47" sqref="BL47: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青森県　三沢市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38744</v>
      </c>
      <c r="AM8" s="45"/>
      <c r="AN8" s="45"/>
      <c r="AO8" s="45"/>
      <c r="AP8" s="45"/>
      <c r="AQ8" s="45"/>
      <c r="AR8" s="45"/>
      <c r="AS8" s="45"/>
      <c r="AT8" s="46">
        <f>データ!$S$6</f>
        <v>119.87</v>
      </c>
      <c r="AU8" s="47"/>
      <c r="AV8" s="47"/>
      <c r="AW8" s="47"/>
      <c r="AX8" s="47"/>
      <c r="AY8" s="47"/>
      <c r="AZ8" s="47"/>
      <c r="BA8" s="47"/>
      <c r="BB8" s="48">
        <f>データ!$T$6</f>
        <v>323.22000000000003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73.42</v>
      </c>
      <c r="J10" s="47"/>
      <c r="K10" s="47"/>
      <c r="L10" s="47"/>
      <c r="M10" s="47"/>
      <c r="N10" s="47"/>
      <c r="O10" s="75"/>
      <c r="P10" s="48">
        <f>データ!$P$6</f>
        <v>100</v>
      </c>
      <c r="Q10" s="48"/>
      <c r="R10" s="48"/>
      <c r="S10" s="48"/>
      <c r="T10" s="48"/>
      <c r="U10" s="48"/>
      <c r="V10" s="48"/>
      <c r="W10" s="45">
        <f>データ!$Q$6</f>
        <v>3080</v>
      </c>
      <c r="X10" s="45"/>
      <c r="Y10" s="45"/>
      <c r="Z10" s="45"/>
      <c r="AA10" s="45"/>
      <c r="AB10" s="45"/>
      <c r="AC10" s="45"/>
      <c r="AD10" s="2"/>
      <c r="AE10" s="2"/>
      <c r="AF10" s="2"/>
      <c r="AG10" s="2"/>
      <c r="AH10" s="2"/>
      <c r="AI10" s="2"/>
      <c r="AJ10" s="2"/>
      <c r="AK10" s="2"/>
      <c r="AL10" s="45">
        <f>データ!$U$6</f>
        <v>37941</v>
      </c>
      <c r="AM10" s="45"/>
      <c r="AN10" s="45"/>
      <c r="AO10" s="45"/>
      <c r="AP10" s="45"/>
      <c r="AQ10" s="45"/>
      <c r="AR10" s="45"/>
      <c r="AS10" s="45"/>
      <c r="AT10" s="46">
        <f>データ!$V$6</f>
        <v>119.87</v>
      </c>
      <c r="AU10" s="47"/>
      <c r="AV10" s="47"/>
      <c r="AW10" s="47"/>
      <c r="AX10" s="47"/>
      <c r="AY10" s="47"/>
      <c r="AZ10" s="47"/>
      <c r="BA10" s="47"/>
      <c r="BB10" s="48">
        <f>データ!$W$6</f>
        <v>316.52</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111</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9" t="s">
        <v>26</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112</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7" t="s">
        <v>28</v>
      </c>
      <c r="BM64" s="88"/>
      <c r="BN64" s="88"/>
      <c r="BO64" s="88"/>
      <c r="BP64" s="88"/>
      <c r="BQ64" s="88"/>
      <c r="BR64" s="88"/>
      <c r="BS64" s="88"/>
      <c r="BT64" s="88"/>
      <c r="BU64" s="88"/>
      <c r="BV64" s="88"/>
      <c r="BW64" s="88"/>
      <c r="BX64" s="88"/>
      <c r="BY64" s="88"/>
      <c r="BZ64" s="8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90"/>
      <c r="BM65" s="91"/>
      <c r="BN65" s="91"/>
      <c r="BO65" s="91"/>
      <c r="BP65" s="91"/>
      <c r="BQ65" s="91"/>
      <c r="BR65" s="91"/>
      <c r="BS65" s="91"/>
      <c r="BT65" s="91"/>
      <c r="BU65" s="91"/>
      <c r="BV65" s="91"/>
      <c r="BW65" s="91"/>
      <c r="BX65" s="91"/>
      <c r="BY65" s="91"/>
      <c r="BZ65" s="9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113</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3"/>
      <c r="BM82" s="94"/>
      <c r="BN82" s="94"/>
      <c r="BO82" s="94"/>
      <c r="BP82" s="94"/>
      <c r="BQ82" s="94"/>
      <c r="BR82" s="94"/>
      <c r="BS82" s="94"/>
      <c r="BT82" s="94"/>
      <c r="BU82" s="94"/>
      <c r="BV82" s="94"/>
      <c r="BW82" s="94"/>
      <c r="BX82" s="94"/>
      <c r="BY82" s="94"/>
      <c r="BZ82" s="9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07iOgaTInXqKfIiklW8Z9OCoLgFdl/icRY6oLL7GfasYwjrxMlwGaQl7N8iUUC2NwVWYmOleKaB9HGYpy2THJA==" saltValue="h4F8Wv93mGlMHnDIfaYDV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22071</v>
      </c>
      <c r="D6" s="20">
        <f t="shared" si="3"/>
        <v>46</v>
      </c>
      <c r="E6" s="20">
        <f t="shared" si="3"/>
        <v>1</v>
      </c>
      <c r="F6" s="20">
        <f t="shared" si="3"/>
        <v>0</v>
      </c>
      <c r="G6" s="20">
        <f t="shared" si="3"/>
        <v>1</v>
      </c>
      <c r="H6" s="20" t="str">
        <f t="shared" si="3"/>
        <v>青森県　三沢市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73.42</v>
      </c>
      <c r="P6" s="21">
        <f t="shared" si="3"/>
        <v>100</v>
      </c>
      <c r="Q6" s="21">
        <f t="shared" si="3"/>
        <v>3080</v>
      </c>
      <c r="R6" s="21">
        <f t="shared" si="3"/>
        <v>38744</v>
      </c>
      <c r="S6" s="21">
        <f t="shared" si="3"/>
        <v>119.87</v>
      </c>
      <c r="T6" s="21">
        <f t="shared" si="3"/>
        <v>323.22000000000003</v>
      </c>
      <c r="U6" s="21">
        <f t="shared" si="3"/>
        <v>37941</v>
      </c>
      <c r="V6" s="21">
        <f t="shared" si="3"/>
        <v>119.87</v>
      </c>
      <c r="W6" s="21">
        <f t="shared" si="3"/>
        <v>316.52</v>
      </c>
      <c r="X6" s="22">
        <f>IF(X7="",NA(),X7)</f>
        <v>108.67</v>
      </c>
      <c r="Y6" s="22">
        <f t="shared" ref="Y6:AG6" si="4">IF(Y7="",NA(),Y7)</f>
        <v>111.31</v>
      </c>
      <c r="Z6" s="22">
        <f t="shared" si="4"/>
        <v>116.27</v>
      </c>
      <c r="AA6" s="22">
        <f t="shared" si="4"/>
        <v>124.97</v>
      </c>
      <c r="AB6" s="22">
        <f t="shared" si="4"/>
        <v>118.48</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359.16</v>
      </c>
      <c r="AU6" s="22">
        <f t="shared" ref="AU6:BC6" si="6">IF(AU7="",NA(),AU7)</f>
        <v>239.03</v>
      </c>
      <c r="AV6" s="22">
        <f t="shared" si="6"/>
        <v>365.32</v>
      </c>
      <c r="AW6" s="22">
        <f t="shared" si="6"/>
        <v>291.23</v>
      </c>
      <c r="AX6" s="22">
        <f t="shared" si="6"/>
        <v>244.13</v>
      </c>
      <c r="AY6" s="22">
        <f t="shared" si="6"/>
        <v>357.34</v>
      </c>
      <c r="AZ6" s="22">
        <f t="shared" si="6"/>
        <v>366.03</v>
      </c>
      <c r="BA6" s="22">
        <f t="shared" si="6"/>
        <v>365.18</v>
      </c>
      <c r="BB6" s="22">
        <f t="shared" si="6"/>
        <v>327.77</v>
      </c>
      <c r="BC6" s="22">
        <f t="shared" si="6"/>
        <v>338.02</v>
      </c>
      <c r="BD6" s="21" t="str">
        <f>IF(BD7="","",IF(BD7="-","【-】","【"&amp;SUBSTITUTE(TEXT(BD7,"#,##0.00"),"-","△")&amp;"】"))</f>
        <v>【261.51】</v>
      </c>
      <c r="BE6" s="22">
        <f>IF(BE7="",NA(),BE7)</f>
        <v>394.97</v>
      </c>
      <c r="BF6" s="22">
        <f t="shared" ref="BF6:BN6" si="7">IF(BF7="",NA(),BF7)</f>
        <v>415.26</v>
      </c>
      <c r="BG6" s="22">
        <f t="shared" si="7"/>
        <v>428.11</v>
      </c>
      <c r="BH6" s="22">
        <f t="shared" si="7"/>
        <v>449.77</v>
      </c>
      <c r="BI6" s="22">
        <f t="shared" si="7"/>
        <v>437.93</v>
      </c>
      <c r="BJ6" s="22">
        <f t="shared" si="7"/>
        <v>373.69</v>
      </c>
      <c r="BK6" s="22">
        <f t="shared" si="7"/>
        <v>370.12</v>
      </c>
      <c r="BL6" s="22">
        <f t="shared" si="7"/>
        <v>371.65</v>
      </c>
      <c r="BM6" s="22">
        <f t="shared" si="7"/>
        <v>397.1</v>
      </c>
      <c r="BN6" s="22">
        <f t="shared" si="7"/>
        <v>379.91</v>
      </c>
      <c r="BO6" s="21" t="str">
        <f>IF(BO7="","",IF(BO7="-","【-】","【"&amp;SUBSTITUTE(TEXT(BO7,"#,##0.00"),"-","△")&amp;"】"))</f>
        <v>【265.16】</v>
      </c>
      <c r="BP6" s="22">
        <f>IF(BP7="",NA(),BP7)</f>
        <v>104.32</v>
      </c>
      <c r="BQ6" s="22">
        <f t="shared" ref="BQ6:BY6" si="8">IF(BQ7="",NA(),BQ7)</f>
        <v>106.71</v>
      </c>
      <c r="BR6" s="22">
        <f t="shared" si="8"/>
        <v>113.14</v>
      </c>
      <c r="BS6" s="22">
        <f t="shared" si="8"/>
        <v>122.32</v>
      </c>
      <c r="BT6" s="22">
        <f t="shared" si="8"/>
        <v>112.54</v>
      </c>
      <c r="BU6" s="22">
        <f t="shared" si="8"/>
        <v>99.87</v>
      </c>
      <c r="BV6" s="22">
        <f t="shared" si="8"/>
        <v>100.42</v>
      </c>
      <c r="BW6" s="22">
        <f t="shared" si="8"/>
        <v>98.77</v>
      </c>
      <c r="BX6" s="22">
        <f t="shared" si="8"/>
        <v>95.79</v>
      </c>
      <c r="BY6" s="22">
        <f t="shared" si="8"/>
        <v>98.3</v>
      </c>
      <c r="BZ6" s="21" t="str">
        <f>IF(BZ7="","",IF(BZ7="-","【-】","【"&amp;SUBSTITUTE(TEXT(BZ7,"#,##0.00"),"-","△")&amp;"】"))</f>
        <v>【102.35】</v>
      </c>
      <c r="CA6" s="22">
        <f>IF(CA7="",NA(),CA7)</f>
        <v>139.31</v>
      </c>
      <c r="CB6" s="22">
        <f t="shared" ref="CB6:CJ6" si="9">IF(CB7="",NA(),CB7)</f>
        <v>136.62</v>
      </c>
      <c r="CC6" s="22">
        <f t="shared" si="9"/>
        <v>137.94999999999999</v>
      </c>
      <c r="CD6" s="22">
        <f t="shared" si="9"/>
        <v>139.06</v>
      </c>
      <c r="CE6" s="22">
        <f t="shared" si="9"/>
        <v>152.08000000000001</v>
      </c>
      <c r="CF6" s="22">
        <f t="shared" si="9"/>
        <v>171.81</v>
      </c>
      <c r="CG6" s="22">
        <f t="shared" si="9"/>
        <v>171.67</v>
      </c>
      <c r="CH6" s="22">
        <f t="shared" si="9"/>
        <v>173.67</v>
      </c>
      <c r="CI6" s="22">
        <f t="shared" si="9"/>
        <v>171.13</v>
      </c>
      <c r="CJ6" s="22">
        <f t="shared" si="9"/>
        <v>173.7</v>
      </c>
      <c r="CK6" s="21" t="str">
        <f>IF(CK7="","",IF(CK7="-","【-】","【"&amp;SUBSTITUTE(TEXT(CK7,"#,##0.00"),"-","△")&amp;"】"))</f>
        <v>【167.74】</v>
      </c>
      <c r="CL6" s="22">
        <f>IF(CL7="",NA(),CL7)</f>
        <v>77.17</v>
      </c>
      <c r="CM6" s="22">
        <f t="shared" ref="CM6:CU6" si="10">IF(CM7="",NA(),CM7)</f>
        <v>76.599999999999994</v>
      </c>
      <c r="CN6" s="22">
        <f t="shared" si="10"/>
        <v>76.959999999999994</v>
      </c>
      <c r="CO6" s="22">
        <f t="shared" si="10"/>
        <v>77.38</v>
      </c>
      <c r="CP6" s="22">
        <f t="shared" si="10"/>
        <v>76.08</v>
      </c>
      <c r="CQ6" s="22">
        <f t="shared" si="10"/>
        <v>60.03</v>
      </c>
      <c r="CR6" s="22">
        <f t="shared" si="10"/>
        <v>59.74</v>
      </c>
      <c r="CS6" s="22">
        <f t="shared" si="10"/>
        <v>59.67</v>
      </c>
      <c r="CT6" s="22">
        <f t="shared" si="10"/>
        <v>60.12</v>
      </c>
      <c r="CU6" s="22">
        <f t="shared" si="10"/>
        <v>60.34</v>
      </c>
      <c r="CV6" s="21" t="str">
        <f>IF(CV7="","",IF(CV7="-","【-】","【"&amp;SUBSTITUTE(TEXT(CV7,"#,##0.00"),"-","△")&amp;"】"))</f>
        <v>【60.29】</v>
      </c>
      <c r="CW6" s="22">
        <f>IF(CW7="",NA(),CW7)</f>
        <v>81.900000000000006</v>
      </c>
      <c r="CX6" s="22">
        <f t="shared" ref="CX6:DF6" si="11">IF(CX7="",NA(),CX7)</f>
        <v>81.8</v>
      </c>
      <c r="CY6" s="22">
        <f t="shared" si="11"/>
        <v>81.8</v>
      </c>
      <c r="CZ6" s="22">
        <f t="shared" si="11"/>
        <v>81.900000000000006</v>
      </c>
      <c r="DA6" s="22">
        <f t="shared" si="11"/>
        <v>82.1</v>
      </c>
      <c r="DB6" s="22">
        <f t="shared" si="11"/>
        <v>84.81</v>
      </c>
      <c r="DC6" s="22">
        <f t="shared" si="11"/>
        <v>84.8</v>
      </c>
      <c r="DD6" s="22">
        <f t="shared" si="11"/>
        <v>84.6</v>
      </c>
      <c r="DE6" s="22">
        <f t="shared" si="11"/>
        <v>84.24</v>
      </c>
      <c r="DF6" s="22">
        <f t="shared" si="11"/>
        <v>84.19</v>
      </c>
      <c r="DG6" s="21" t="str">
        <f>IF(DG7="","",IF(DG7="-","【-】","【"&amp;SUBSTITUTE(TEXT(DG7,"#,##0.00"),"-","△")&amp;"】"))</f>
        <v>【90.12】</v>
      </c>
      <c r="DH6" s="22">
        <f>IF(DH7="",NA(),DH7)</f>
        <v>44.92</v>
      </c>
      <c r="DI6" s="22">
        <f t="shared" ref="DI6:DQ6" si="12">IF(DI7="",NA(),DI7)</f>
        <v>45.92</v>
      </c>
      <c r="DJ6" s="22">
        <f t="shared" si="12"/>
        <v>47.04</v>
      </c>
      <c r="DK6" s="22">
        <f t="shared" si="12"/>
        <v>42.62</v>
      </c>
      <c r="DL6" s="22">
        <f t="shared" si="12"/>
        <v>43.68</v>
      </c>
      <c r="DM6" s="22">
        <f t="shared" si="12"/>
        <v>47.28</v>
      </c>
      <c r="DN6" s="22">
        <f t="shared" si="12"/>
        <v>47.66</v>
      </c>
      <c r="DO6" s="22">
        <f t="shared" si="12"/>
        <v>48.17</v>
      </c>
      <c r="DP6" s="22">
        <f t="shared" si="12"/>
        <v>48.83</v>
      </c>
      <c r="DQ6" s="22">
        <f t="shared" si="12"/>
        <v>49.96</v>
      </c>
      <c r="DR6" s="21" t="str">
        <f>IF(DR7="","",IF(DR7="-","【-】","【"&amp;SUBSTITUTE(TEXT(DR7,"#,##0.00"),"-","△")&amp;"】"))</f>
        <v>【50.88】</v>
      </c>
      <c r="DS6" s="22">
        <f>IF(DS7="",NA(),DS7)</f>
        <v>27.96</v>
      </c>
      <c r="DT6" s="22">
        <f t="shared" ref="DT6:EB6" si="13">IF(DT7="",NA(),DT7)</f>
        <v>29.56</v>
      </c>
      <c r="DU6" s="22">
        <f t="shared" si="13"/>
        <v>29.67</v>
      </c>
      <c r="DV6" s="22">
        <f t="shared" si="13"/>
        <v>33.409999999999997</v>
      </c>
      <c r="DW6" s="22">
        <f t="shared" si="13"/>
        <v>33.49</v>
      </c>
      <c r="DX6" s="22">
        <f t="shared" si="13"/>
        <v>12.19</v>
      </c>
      <c r="DY6" s="22">
        <f t="shared" si="13"/>
        <v>15.1</v>
      </c>
      <c r="DZ6" s="22">
        <f t="shared" si="13"/>
        <v>17.12</v>
      </c>
      <c r="EA6" s="22">
        <f t="shared" si="13"/>
        <v>18.18</v>
      </c>
      <c r="EB6" s="22">
        <f t="shared" si="13"/>
        <v>19.32</v>
      </c>
      <c r="EC6" s="21" t="str">
        <f>IF(EC7="","",IF(EC7="-","【-】","【"&amp;SUBSTITUTE(TEXT(EC7,"#,##0.00"),"-","△")&amp;"】"))</f>
        <v>【22.30】</v>
      </c>
      <c r="ED6" s="22">
        <f>IF(ED7="",NA(),ED7)</f>
        <v>0.56999999999999995</v>
      </c>
      <c r="EE6" s="22">
        <f t="shared" ref="EE6:EM6" si="14">IF(EE7="",NA(),EE7)</f>
        <v>0.69</v>
      </c>
      <c r="EF6" s="22">
        <f t="shared" si="14"/>
        <v>0.83</v>
      </c>
      <c r="EG6" s="22">
        <f t="shared" si="14"/>
        <v>1.29</v>
      </c>
      <c r="EH6" s="22">
        <f t="shared" si="14"/>
        <v>0.81</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22071</v>
      </c>
      <c r="D7" s="24">
        <v>46</v>
      </c>
      <c r="E7" s="24">
        <v>1</v>
      </c>
      <c r="F7" s="24">
        <v>0</v>
      </c>
      <c r="G7" s="24">
        <v>1</v>
      </c>
      <c r="H7" s="24" t="s">
        <v>93</v>
      </c>
      <c r="I7" s="24" t="s">
        <v>94</v>
      </c>
      <c r="J7" s="24" t="s">
        <v>95</v>
      </c>
      <c r="K7" s="24" t="s">
        <v>96</v>
      </c>
      <c r="L7" s="24" t="s">
        <v>97</v>
      </c>
      <c r="M7" s="24" t="s">
        <v>98</v>
      </c>
      <c r="N7" s="25" t="s">
        <v>99</v>
      </c>
      <c r="O7" s="25">
        <v>73.42</v>
      </c>
      <c r="P7" s="25">
        <v>100</v>
      </c>
      <c r="Q7" s="25">
        <v>3080</v>
      </c>
      <c r="R7" s="25">
        <v>38744</v>
      </c>
      <c r="S7" s="25">
        <v>119.87</v>
      </c>
      <c r="T7" s="25">
        <v>323.22000000000003</v>
      </c>
      <c r="U7" s="25">
        <v>37941</v>
      </c>
      <c r="V7" s="25">
        <v>119.87</v>
      </c>
      <c r="W7" s="25">
        <v>316.52</v>
      </c>
      <c r="X7" s="25">
        <v>108.67</v>
      </c>
      <c r="Y7" s="25">
        <v>111.31</v>
      </c>
      <c r="Z7" s="25">
        <v>116.27</v>
      </c>
      <c r="AA7" s="25">
        <v>124.97</v>
      </c>
      <c r="AB7" s="25">
        <v>118.48</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359.16</v>
      </c>
      <c r="AU7" s="25">
        <v>239.03</v>
      </c>
      <c r="AV7" s="25">
        <v>365.32</v>
      </c>
      <c r="AW7" s="25">
        <v>291.23</v>
      </c>
      <c r="AX7" s="25">
        <v>244.13</v>
      </c>
      <c r="AY7" s="25">
        <v>357.34</v>
      </c>
      <c r="AZ7" s="25">
        <v>366.03</v>
      </c>
      <c r="BA7" s="25">
        <v>365.18</v>
      </c>
      <c r="BB7" s="25">
        <v>327.77</v>
      </c>
      <c r="BC7" s="25">
        <v>338.02</v>
      </c>
      <c r="BD7" s="25">
        <v>261.51</v>
      </c>
      <c r="BE7" s="25">
        <v>394.97</v>
      </c>
      <c r="BF7" s="25">
        <v>415.26</v>
      </c>
      <c r="BG7" s="25">
        <v>428.11</v>
      </c>
      <c r="BH7" s="25">
        <v>449.77</v>
      </c>
      <c r="BI7" s="25">
        <v>437.93</v>
      </c>
      <c r="BJ7" s="25">
        <v>373.69</v>
      </c>
      <c r="BK7" s="25">
        <v>370.12</v>
      </c>
      <c r="BL7" s="25">
        <v>371.65</v>
      </c>
      <c r="BM7" s="25">
        <v>397.1</v>
      </c>
      <c r="BN7" s="25">
        <v>379.91</v>
      </c>
      <c r="BO7" s="25">
        <v>265.16000000000003</v>
      </c>
      <c r="BP7" s="25">
        <v>104.32</v>
      </c>
      <c r="BQ7" s="25">
        <v>106.71</v>
      </c>
      <c r="BR7" s="25">
        <v>113.14</v>
      </c>
      <c r="BS7" s="25">
        <v>122.32</v>
      </c>
      <c r="BT7" s="25">
        <v>112.54</v>
      </c>
      <c r="BU7" s="25">
        <v>99.87</v>
      </c>
      <c r="BV7" s="25">
        <v>100.42</v>
      </c>
      <c r="BW7" s="25">
        <v>98.77</v>
      </c>
      <c r="BX7" s="25">
        <v>95.79</v>
      </c>
      <c r="BY7" s="25">
        <v>98.3</v>
      </c>
      <c r="BZ7" s="25">
        <v>102.35</v>
      </c>
      <c r="CA7" s="25">
        <v>139.31</v>
      </c>
      <c r="CB7" s="25">
        <v>136.62</v>
      </c>
      <c r="CC7" s="25">
        <v>137.94999999999999</v>
      </c>
      <c r="CD7" s="25">
        <v>139.06</v>
      </c>
      <c r="CE7" s="25">
        <v>152.08000000000001</v>
      </c>
      <c r="CF7" s="25">
        <v>171.81</v>
      </c>
      <c r="CG7" s="25">
        <v>171.67</v>
      </c>
      <c r="CH7" s="25">
        <v>173.67</v>
      </c>
      <c r="CI7" s="25">
        <v>171.13</v>
      </c>
      <c r="CJ7" s="25">
        <v>173.7</v>
      </c>
      <c r="CK7" s="25">
        <v>167.74</v>
      </c>
      <c r="CL7" s="25">
        <v>77.17</v>
      </c>
      <c r="CM7" s="25">
        <v>76.599999999999994</v>
      </c>
      <c r="CN7" s="25">
        <v>76.959999999999994</v>
      </c>
      <c r="CO7" s="25">
        <v>77.38</v>
      </c>
      <c r="CP7" s="25">
        <v>76.08</v>
      </c>
      <c r="CQ7" s="25">
        <v>60.03</v>
      </c>
      <c r="CR7" s="25">
        <v>59.74</v>
      </c>
      <c r="CS7" s="25">
        <v>59.67</v>
      </c>
      <c r="CT7" s="25">
        <v>60.12</v>
      </c>
      <c r="CU7" s="25">
        <v>60.34</v>
      </c>
      <c r="CV7" s="25">
        <v>60.29</v>
      </c>
      <c r="CW7" s="25">
        <v>81.900000000000006</v>
      </c>
      <c r="CX7" s="25">
        <v>81.8</v>
      </c>
      <c r="CY7" s="25">
        <v>81.8</v>
      </c>
      <c r="CZ7" s="25">
        <v>81.900000000000006</v>
      </c>
      <c r="DA7" s="25">
        <v>82.1</v>
      </c>
      <c r="DB7" s="25">
        <v>84.81</v>
      </c>
      <c r="DC7" s="25">
        <v>84.8</v>
      </c>
      <c r="DD7" s="25">
        <v>84.6</v>
      </c>
      <c r="DE7" s="25">
        <v>84.24</v>
      </c>
      <c r="DF7" s="25">
        <v>84.19</v>
      </c>
      <c r="DG7" s="25">
        <v>90.12</v>
      </c>
      <c r="DH7" s="25">
        <v>44.92</v>
      </c>
      <c r="DI7" s="25">
        <v>45.92</v>
      </c>
      <c r="DJ7" s="25">
        <v>47.04</v>
      </c>
      <c r="DK7" s="25">
        <v>42.62</v>
      </c>
      <c r="DL7" s="25">
        <v>43.68</v>
      </c>
      <c r="DM7" s="25">
        <v>47.28</v>
      </c>
      <c r="DN7" s="25">
        <v>47.66</v>
      </c>
      <c r="DO7" s="25">
        <v>48.17</v>
      </c>
      <c r="DP7" s="25">
        <v>48.83</v>
      </c>
      <c r="DQ7" s="25">
        <v>49.96</v>
      </c>
      <c r="DR7" s="25">
        <v>50.88</v>
      </c>
      <c r="DS7" s="25">
        <v>27.96</v>
      </c>
      <c r="DT7" s="25">
        <v>29.56</v>
      </c>
      <c r="DU7" s="25">
        <v>29.67</v>
      </c>
      <c r="DV7" s="25">
        <v>33.409999999999997</v>
      </c>
      <c r="DW7" s="25">
        <v>33.49</v>
      </c>
      <c r="DX7" s="25">
        <v>12.19</v>
      </c>
      <c r="DY7" s="25">
        <v>15.1</v>
      </c>
      <c r="DZ7" s="25">
        <v>17.12</v>
      </c>
      <c r="EA7" s="25">
        <v>18.18</v>
      </c>
      <c r="EB7" s="25">
        <v>19.32</v>
      </c>
      <c r="EC7" s="25">
        <v>22.3</v>
      </c>
      <c r="ED7" s="25">
        <v>0.56999999999999995</v>
      </c>
      <c r="EE7" s="25">
        <v>0.69</v>
      </c>
      <c r="EF7" s="25">
        <v>0.83</v>
      </c>
      <c r="EG7" s="25">
        <v>1.29</v>
      </c>
      <c r="EH7" s="25">
        <v>0.81</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201op</cp:lastModifiedBy>
  <cp:lastPrinted>2023-02-06T00:45:22Z</cp:lastPrinted>
  <dcterms:created xsi:type="dcterms:W3CDTF">2022-12-01T00:52:19Z</dcterms:created>
  <dcterms:modified xsi:type="dcterms:W3CDTF">2023-02-22T07:27:26Z</dcterms:modified>
  <cp:category/>
</cp:coreProperties>
</file>