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RjMdo5G2SxPzPOj2yUO1gZ0wN/NX4vTYOqBfIZRNm4THPClpcKt87UuV+UAJzS2NaQlG49BRH0AItIiz1dk3w==" workbookSaltValue="BKTwAvfRGBLn/I8sYSpq0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<sst xmlns="http://schemas.openxmlformats.org/spreadsheetml/2006/main" xmlns:r="http://schemas.openxmlformats.org/officeDocument/2006/relationships" count="115" uniqueCount="115">
  <si>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</si>
  <si>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</si>
  <si>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</si>
  <si>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</si>
  <si>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</si>
  <si>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</si>
  <si>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</si>
  <si>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</si>
  <si>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</si>
  <si>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</si>
  <si>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</si>
  <si>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</si>
  <si>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</si>
  <si>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</si>
  <si>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</si>
  <si>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</si>
  <si>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</si>
  <si>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</si>
  <si>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</si>
  <si>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</si>
  <si>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</si>
  <si>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</si>
  <si>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</si>
  <si>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</si>
  <si>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</si>
  <si>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</si>
  <si>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</si>
  <si>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</si>
  <si>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</si>
  <si>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</si>
  <si>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</si>
  <si>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</si>
  <si>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</si>
  <si>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</si>
  <si>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</si>
  <si>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</si>
  <si>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</si>
  <si>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</si>
  <si>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</si>
  <si>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</si>
  <si>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</si>
  <si>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</si>
  <si>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</si>
  <si>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</si>
  <si>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</si>
  <si>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</si>
  <si>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</si>
  <si>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</si>
  <si>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</si>
  <si>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</si>
  <si>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</si>
  <si>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</si>
  <si>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</si>
  <si>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</si>
  <si>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</si>
  <si>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</si>
  <si>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</si>
  <si>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</si>
  <si>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</si>
  <si>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</si>
  <si>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</si>
  <si>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</si>
  <si>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</si>
  <si>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</si>
  <si>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</si>
  <si>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</si>
  <si>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</si>
  <si>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</si>
  <si>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</si>
  <si>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</si>
  <si>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</si>
  <si>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</si>
  <si>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</si>
  <si>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</si>
  <si>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</si>
  <si>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</si>
  <si>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</si>
  <si>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</si>
  <si>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</si>
  <si>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</si>
  <si>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</si>
  <si>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</si>
  <si>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</si>
  <si>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</si>
  <si>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</si>
  <si>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</si>
  <si>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</si>
  <si>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</si>
  <si>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</si>
  <si>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</si>
  <si>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</si>
  <si>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　農業集落排水事業は、一番古い地区で平成元年に供用開始をしており、現在保有している資産については、耐用年数に達していないことから更新事業を実施していないが、処理場施設の経年劣化が進んでいる。
　今後は、処理施設の設備の改築・更新を計画的に行っていく。</t>
  </si>
  <si>
    <t>類似団体平均(N-2)</t>
  </si>
  <si>
    <t>類似団体平均(N-1)</t>
  </si>
  <si>
    <t>類似団体平均(N)</t>
  </si>
  <si>
    <t>参照用</t>
    <rPh sb="0" eb="3">
      <t>サンショウヨウ</t>
    </rPh>
    <phoneticPr fontId="1"/>
  </si>
  <si>
    <t>青森県　五所川原市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</si>
  <si>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</si>
  <si>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</si>
  <si>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</si>
  <si>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</si>
  <si>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</si>
  <si>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</si>
  <si>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</si>
  <si>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</si>
  <si>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</si>
  <si>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</si>
  <si>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</si>
  <si>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</si>
  <si>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</si>
  <si>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</si>
  <si>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</si>
  <si>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</si>
  <si>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下水道施設全体の改築・更新を計画的に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rPh sb="130" eb="132">
      <t>ケイカク</t>
    </rPh>
    <rPh sb="132" eb="133">
      <t>テキ</t>
    </rPh>
    <phoneticPr fontId="1"/>
  </si>
  <si>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対事業規模比率は、償還財源を使用料収入で賄えておらず、全額一般会計繰入金及び資本費平準化債に頼っていることから、グラフには表示がない。計画的かつ効率的な事業を進めることで起債発行を抑制し、企業債残高を減少させるよう努める。
　汚水処理原価は類似団体の平均値を下回っているものの、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</si>
</sst>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4.e-002</c:v>
                </c:pt>
                <c:pt idx="2">
                  <c:v>2.e-002</c:v>
                </c:pt>
                <c:pt idx="3">
                  <c:v>2.e-002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39.479999999999997</c:v>
                </c:pt>
                <c:pt idx="1">
                  <c:v>40.24</c:v>
                </c:pt>
                <c:pt idx="2">
                  <c:v>40.99</c:v>
                </c:pt>
                <c:pt idx="3">
                  <c:v>43.04</c:v>
                </c:pt>
                <c:pt idx="4">
                  <c:v>39.479999999999997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56.72</c:v>
                </c:pt>
                <c:pt idx="2">
                  <c:v>54.06</c:v>
                </c:pt>
                <c:pt idx="3">
                  <c:v>55.26</c:v>
                </c:pt>
                <c:pt idx="4">
                  <c:v>54.54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72.209999999999994</c:v>
                </c:pt>
                <c:pt idx="1">
                  <c:v>73.48</c:v>
                </c:pt>
                <c:pt idx="2">
                  <c:v>75.349999999999994</c:v>
                </c:pt>
                <c:pt idx="3">
                  <c:v>76.73</c:v>
                </c:pt>
                <c:pt idx="4">
                  <c:v>76.53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90.04</c:v>
                </c:pt>
                <c:pt idx="2">
                  <c:v>90.11</c:v>
                </c:pt>
                <c:pt idx="3">
                  <c:v>90.52</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72.42</c:v>
                </c:pt>
                <c:pt idx="1">
                  <c:v>68.17</c:v>
                </c:pt>
                <c:pt idx="2">
                  <c:v>69.44</c:v>
                </c:pt>
                <c:pt idx="3">
                  <c:v>64.92</c:v>
                </c:pt>
                <c:pt idx="4">
                  <c:v>68.849999999999994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100.95</c:v>
                </c:pt>
                <c:pt idx="1">
                  <c:v>101.27</c:v>
                </c:pt>
                <c:pt idx="2">
                  <c:v>101.91</c:v>
                </c:pt>
                <c:pt idx="3">
                  <c:v>103.09</c:v>
                </c:pt>
                <c:pt idx="4">
                  <c:v>102.11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39.31</c:v>
                </c:pt>
                <c:pt idx="1">
                  <c:v>41.2</c:v>
                </c:pt>
                <c:pt idx="2">
                  <c:v>43.29</c:v>
                </c:pt>
                <c:pt idx="3">
                  <c:v>45.28</c:v>
                </c:pt>
                <c:pt idx="4">
                  <c:v>47.18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24.87</c:v>
                </c:pt>
                <c:pt idx="1">
                  <c:v>24.32</c:v>
                </c:pt>
                <c:pt idx="2">
                  <c:v>28.19</c:v>
                </c:pt>
                <c:pt idx="3">
                  <c:v>24.8</c:v>
                </c:pt>
                <c:pt idx="4">
                  <c:v>28.12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1001.38</c:v>
                </c:pt>
                <c:pt idx="1">
                  <c:v>1195.18</c:v>
                </c:pt>
                <c:pt idx="2">
                  <c:v>1371.66</c:v>
                </c:pt>
                <c:pt idx="3">
                  <c:v>1548.91</c:v>
                </c:pt>
                <c:pt idx="4">
                  <c:v>1755.32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224.04</c:v>
                </c:pt>
                <c:pt idx="1">
                  <c:v>137.09</c:v>
                </c:pt>
                <c:pt idx="2">
                  <c:v>127.98</c:v>
                </c:pt>
                <c:pt idx="3">
                  <c:v>101.24</c:v>
                </c:pt>
                <c:pt idx="4">
                  <c:v>124.9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66.88</c:v>
                </c:pt>
                <c:pt idx="1">
                  <c:v>63.5</c:v>
                </c:pt>
                <c:pt idx="2">
                  <c:v>67.41</c:v>
                </c:pt>
                <c:pt idx="3">
                  <c:v>75.05</c:v>
                </c:pt>
                <c:pt idx="4">
                  <c:v>78.2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29.91</c:v>
                </c:pt>
                <c:pt idx="1">
                  <c:v>43.5</c:v>
                </c:pt>
                <c:pt idx="2">
                  <c:v>44.14</c:v>
                </c:pt>
                <c:pt idx="3">
                  <c:v>37.24</c:v>
                </c:pt>
                <c:pt idx="4">
                  <c:v>33.58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654.91999999999996</c:v>
                </c:pt>
                <c:pt idx="2">
                  <c:v>654.71</c:v>
                </c:pt>
                <c:pt idx="3">
                  <c:v>783.8</c:v>
                </c:pt>
                <c:pt idx="4">
                  <c:v>778.81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58.38</c:v>
                </c:pt>
                <c:pt idx="1">
                  <c:v>67.59</c:v>
                </c:pt>
                <c:pt idx="2">
                  <c:v>70.59</c:v>
                </c:pt>
                <c:pt idx="3">
                  <c:v>84.57</c:v>
                </c:pt>
                <c:pt idx="4">
                  <c:v>40.5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65.39</c:v>
                </c:pt>
                <c:pt idx="2">
                  <c:v>65.37</c:v>
                </c:pt>
                <c:pt idx="3">
                  <c:v>68.11</c:v>
                </c:pt>
                <c:pt idx="4">
                  <c:v>67.23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228.96</c:v>
                </c:pt>
                <c:pt idx="1">
                  <c:v>197.57</c:v>
                </c:pt>
                <c:pt idx="2">
                  <c:v>190.55</c:v>
                </c:pt>
                <c:pt idx="3">
                  <c:v>159.56</c:v>
                </c:pt>
                <c:pt idx="4">
                  <c:v>334.22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230.88</c:v>
                </c:pt>
                <c:pt idx="2">
                  <c:v>228.99</c:v>
                </c:pt>
                <c:pt idx="3">
                  <c:v>222.41</c:v>
                </c:pt>
                <c:pt idx="4">
                  <c:v>228.21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52432</v>
      </c>
      <c r="AM8" s="21"/>
      <c r="AN8" s="21"/>
      <c r="AO8" s="21"/>
      <c r="AP8" s="21"/>
      <c r="AQ8" s="21"/>
      <c r="AR8" s="21"/>
      <c r="AS8" s="21"/>
      <c r="AT8" s="7">
        <f>データ!T6</f>
        <v>404.2</v>
      </c>
      <c r="AU8" s="7"/>
      <c r="AV8" s="7"/>
      <c r="AW8" s="7"/>
      <c r="AX8" s="7"/>
      <c r="AY8" s="7"/>
      <c r="AZ8" s="7"/>
      <c r="BA8" s="7"/>
      <c r="BB8" s="7">
        <f>データ!U6</f>
        <v>129.72</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67.72</v>
      </c>
      <c r="J10" s="7"/>
      <c r="K10" s="7"/>
      <c r="L10" s="7"/>
      <c r="M10" s="7"/>
      <c r="N10" s="7"/>
      <c r="O10" s="7"/>
      <c r="P10" s="7">
        <f>データ!P6</f>
        <v>3.41</v>
      </c>
      <c r="Q10" s="7"/>
      <c r="R10" s="7"/>
      <c r="S10" s="7"/>
      <c r="T10" s="7"/>
      <c r="U10" s="7"/>
      <c r="V10" s="7"/>
      <c r="W10" s="7">
        <f>データ!Q6</f>
        <v>81.52</v>
      </c>
      <c r="X10" s="7"/>
      <c r="Y10" s="7"/>
      <c r="Z10" s="7"/>
      <c r="AA10" s="7"/>
      <c r="AB10" s="7"/>
      <c r="AC10" s="7"/>
      <c r="AD10" s="21">
        <f>データ!R6</f>
        <v>2739</v>
      </c>
      <c r="AE10" s="21"/>
      <c r="AF10" s="21"/>
      <c r="AG10" s="21"/>
      <c r="AH10" s="21"/>
      <c r="AI10" s="21"/>
      <c r="AJ10" s="21"/>
      <c r="AK10" s="2"/>
      <c r="AL10" s="21">
        <f>データ!V6</f>
        <v>1777</v>
      </c>
      <c r="AM10" s="21"/>
      <c r="AN10" s="21"/>
      <c r="AO10" s="21"/>
      <c r="AP10" s="21"/>
      <c r="AQ10" s="21"/>
      <c r="AR10" s="21"/>
      <c r="AS10" s="21"/>
      <c r="AT10" s="7">
        <f>データ!W6</f>
        <v>1.6800000000000002</v>
      </c>
      <c r="AU10" s="7"/>
      <c r="AV10" s="7"/>
      <c r="AW10" s="7"/>
      <c r="AX10" s="7"/>
      <c r="AY10" s="7"/>
      <c r="AZ10" s="7"/>
      <c r="BA10" s="7"/>
      <c r="BB10" s="7">
        <f>データ!X6</f>
        <v>1057.74</v>
      </c>
      <c r="BC10" s="7"/>
      <c r="BD10" s="7"/>
      <c r="BE10" s="7"/>
      <c r="BF10" s="7"/>
      <c r="BG10" s="7"/>
      <c r="BH10" s="7"/>
      <c r="BI10" s="7"/>
      <c r="BJ10" s="2"/>
      <c r="BK10" s="2"/>
      <c r="BL10" s="29" t="s">
        <v>38</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91</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12</v>
      </c>
      <c r="J84" s="12" t="s">
        <v>49</v>
      </c>
      <c r="K84" s="12" t="s">
        <v>50</v>
      </c>
      <c r="L84" s="12" t="s">
        <v>33</v>
      </c>
      <c r="M84" s="12" t="s">
        <v>37</v>
      </c>
      <c r="N84" s="12" t="s">
        <v>51</v>
      </c>
      <c r="O84" s="12" t="s">
        <v>53</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NeVAld0S0n/6qqOVTKenE0vxEJYRCDUHn0FK9nTmDCaEWQMoyyaNWfjBFCbAVAZaxy+4hqRd3bEXZfgBkL6og==" saltValue="Zsb/7mudbEm/YbAtCiYiQ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34</v>
      </c>
      <c r="C3" s="58" t="s">
        <v>58</v>
      </c>
      <c r="D3" s="58" t="s">
        <v>59</v>
      </c>
      <c r="E3" s="58" t="s">
        <v>6</v>
      </c>
      <c r="F3" s="58" t="s">
        <v>5</v>
      </c>
      <c r="G3" s="58" t="s">
        <v>26</v>
      </c>
      <c r="H3" s="65" t="s">
        <v>60</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62</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0</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8</v>
      </c>
      <c r="N5" s="67" t="s">
        <v>73</v>
      </c>
      <c r="O5" s="67" t="s">
        <v>74</v>
      </c>
      <c r="P5" s="67" t="s">
        <v>75</v>
      </c>
      <c r="Q5" s="67" t="s">
        <v>76</v>
      </c>
      <c r="R5" s="67" t="s">
        <v>77</v>
      </c>
      <c r="S5" s="67" t="s">
        <v>78</v>
      </c>
      <c r="T5" s="67" t="s">
        <v>79</v>
      </c>
      <c r="U5" s="67" t="s">
        <v>1</v>
      </c>
      <c r="V5" s="67" t="s">
        <v>80</v>
      </c>
      <c r="W5" s="67" t="s">
        <v>81</v>
      </c>
      <c r="X5" s="67" t="s">
        <v>82</v>
      </c>
      <c r="Y5" s="67" t="s">
        <v>83</v>
      </c>
      <c r="Z5" s="67" t="s">
        <v>84</v>
      </c>
      <c r="AA5" s="67" t="s">
        <v>85</v>
      </c>
      <c r="AB5" s="67" t="s">
        <v>86</v>
      </c>
      <c r="AC5" s="67" t="s">
        <v>87</v>
      </c>
      <c r="AD5" s="67" t="s">
        <v>88</v>
      </c>
      <c r="AE5" s="67" t="s">
        <v>90</v>
      </c>
      <c r="AF5" s="67" t="s">
        <v>92</v>
      </c>
      <c r="AG5" s="67" t="s">
        <v>93</v>
      </c>
      <c r="AH5" s="67" t="s">
        <v>94</v>
      </c>
      <c r="AI5" s="67" t="s">
        <v>44</v>
      </c>
      <c r="AJ5" s="67" t="s">
        <v>83</v>
      </c>
      <c r="AK5" s="67" t="s">
        <v>84</v>
      </c>
      <c r="AL5" s="67" t="s">
        <v>85</v>
      </c>
      <c r="AM5" s="67" t="s">
        <v>86</v>
      </c>
      <c r="AN5" s="67" t="s">
        <v>87</v>
      </c>
      <c r="AO5" s="67" t="s">
        <v>88</v>
      </c>
      <c r="AP5" s="67" t="s">
        <v>90</v>
      </c>
      <c r="AQ5" s="67" t="s">
        <v>92</v>
      </c>
      <c r="AR5" s="67" t="s">
        <v>93</v>
      </c>
      <c r="AS5" s="67" t="s">
        <v>94</v>
      </c>
      <c r="AT5" s="67" t="s">
        <v>89</v>
      </c>
      <c r="AU5" s="67" t="s">
        <v>83</v>
      </c>
      <c r="AV5" s="67" t="s">
        <v>84</v>
      </c>
      <c r="AW5" s="67" t="s">
        <v>85</v>
      </c>
      <c r="AX5" s="67" t="s">
        <v>86</v>
      </c>
      <c r="AY5" s="67" t="s">
        <v>87</v>
      </c>
      <c r="AZ5" s="67" t="s">
        <v>88</v>
      </c>
      <c r="BA5" s="67" t="s">
        <v>90</v>
      </c>
      <c r="BB5" s="67" t="s">
        <v>92</v>
      </c>
      <c r="BC5" s="67" t="s">
        <v>93</v>
      </c>
      <c r="BD5" s="67" t="s">
        <v>94</v>
      </c>
      <c r="BE5" s="67" t="s">
        <v>89</v>
      </c>
      <c r="BF5" s="67" t="s">
        <v>83</v>
      </c>
      <c r="BG5" s="67" t="s">
        <v>84</v>
      </c>
      <c r="BH5" s="67" t="s">
        <v>85</v>
      </c>
      <c r="BI5" s="67" t="s">
        <v>86</v>
      </c>
      <c r="BJ5" s="67" t="s">
        <v>87</v>
      </c>
      <c r="BK5" s="67" t="s">
        <v>88</v>
      </c>
      <c r="BL5" s="67" t="s">
        <v>90</v>
      </c>
      <c r="BM5" s="67" t="s">
        <v>92</v>
      </c>
      <c r="BN5" s="67" t="s">
        <v>93</v>
      </c>
      <c r="BO5" s="67" t="s">
        <v>94</v>
      </c>
      <c r="BP5" s="67" t="s">
        <v>89</v>
      </c>
      <c r="BQ5" s="67" t="s">
        <v>83</v>
      </c>
      <c r="BR5" s="67" t="s">
        <v>84</v>
      </c>
      <c r="BS5" s="67" t="s">
        <v>85</v>
      </c>
      <c r="BT5" s="67" t="s">
        <v>86</v>
      </c>
      <c r="BU5" s="67" t="s">
        <v>87</v>
      </c>
      <c r="BV5" s="67" t="s">
        <v>88</v>
      </c>
      <c r="BW5" s="67" t="s">
        <v>90</v>
      </c>
      <c r="BX5" s="67" t="s">
        <v>92</v>
      </c>
      <c r="BY5" s="67" t="s">
        <v>93</v>
      </c>
      <c r="BZ5" s="67" t="s">
        <v>94</v>
      </c>
      <c r="CA5" s="67" t="s">
        <v>89</v>
      </c>
      <c r="CB5" s="67" t="s">
        <v>83</v>
      </c>
      <c r="CC5" s="67" t="s">
        <v>84</v>
      </c>
      <c r="CD5" s="67" t="s">
        <v>85</v>
      </c>
      <c r="CE5" s="67" t="s">
        <v>86</v>
      </c>
      <c r="CF5" s="67" t="s">
        <v>87</v>
      </c>
      <c r="CG5" s="67" t="s">
        <v>88</v>
      </c>
      <c r="CH5" s="67" t="s">
        <v>90</v>
      </c>
      <c r="CI5" s="67" t="s">
        <v>92</v>
      </c>
      <c r="CJ5" s="67" t="s">
        <v>93</v>
      </c>
      <c r="CK5" s="67" t="s">
        <v>94</v>
      </c>
      <c r="CL5" s="67" t="s">
        <v>89</v>
      </c>
      <c r="CM5" s="67" t="s">
        <v>83</v>
      </c>
      <c r="CN5" s="67" t="s">
        <v>84</v>
      </c>
      <c r="CO5" s="67" t="s">
        <v>85</v>
      </c>
      <c r="CP5" s="67" t="s">
        <v>86</v>
      </c>
      <c r="CQ5" s="67" t="s">
        <v>87</v>
      </c>
      <c r="CR5" s="67" t="s">
        <v>88</v>
      </c>
      <c r="CS5" s="67" t="s">
        <v>90</v>
      </c>
      <c r="CT5" s="67" t="s">
        <v>92</v>
      </c>
      <c r="CU5" s="67" t="s">
        <v>93</v>
      </c>
      <c r="CV5" s="67" t="s">
        <v>94</v>
      </c>
      <c r="CW5" s="67" t="s">
        <v>89</v>
      </c>
      <c r="CX5" s="67" t="s">
        <v>83</v>
      </c>
      <c r="CY5" s="67" t="s">
        <v>84</v>
      </c>
      <c r="CZ5" s="67" t="s">
        <v>85</v>
      </c>
      <c r="DA5" s="67" t="s">
        <v>86</v>
      </c>
      <c r="DB5" s="67" t="s">
        <v>87</v>
      </c>
      <c r="DC5" s="67" t="s">
        <v>88</v>
      </c>
      <c r="DD5" s="67" t="s">
        <v>90</v>
      </c>
      <c r="DE5" s="67" t="s">
        <v>92</v>
      </c>
      <c r="DF5" s="67" t="s">
        <v>93</v>
      </c>
      <c r="DG5" s="67" t="s">
        <v>94</v>
      </c>
      <c r="DH5" s="67" t="s">
        <v>89</v>
      </c>
      <c r="DI5" s="67" t="s">
        <v>83</v>
      </c>
      <c r="DJ5" s="67" t="s">
        <v>84</v>
      </c>
      <c r="DK5" s="67" t="s">
        <v>85</v>
      </c>
      <c r="DL5" s="67" t="s">
        <v>86</v>
      </c>
      <c r="DM5" s="67" t="s">
        <v>87</v>
      </c>
      <c r="DN5" s="67" t="s">
        <v>88</v>
      </c>
      <c r="DO5" s="67" t="s">
        <v>90</v>
      </c>
      <c r="DP5" s="67" t="s">
        <v>92</v>
      </c>
      <c r="DQ5" s="67" t="s">
        <v>93</v>
      </c>
      <c r="DR5" s="67" t="s">
        <v>94</v>
      </c>
      <c r="DS5" s="67" t="s">
        <v>89</v>
      </c>
      <c r="DT5" s="67" t="s">
        <v>83</v>
      </c>
      <c r="DU5" s="67" t="s">
        <v>84</v>
      </c>
      <c r="DV5" s="67" t="s">
        <v>85</v>
      </c>
      <c r="DW5" s="67" t="s">
        <v>86</v>
      </c>
      <c r="DX5" s="67" t="s">
        <v>87</v>
      </c>
      <c r="DY5" s="67" t="s">
        <v>88</v>
      </c>
      <c r="DZ5" s="67" t="s">
        <v>90</v>
      </c>
      <c r="EA5" s="67" t="s">
        <v>92</v>
      </c>
      <c r="EB5" s="67" t="s">
        <v>93</v>
      </c>
      <c r="EC5" s="67" t="s">
        <v>94</v>
      </c>
      <c r="ED5" s="67" t="s">
        <v>89</v>
      </c>
      <c r="EE5" s="67" t="s">
        <v>83</v>
      </c>
      <c r="EF5" s="67" t="s">
        <v>84</v>
      </c>
      <c r="EG5" s="67" t="s">
        <v>85</v>
      </c>
      <c r="EH5" s="67" t="s">
        <v>86</v>
      </c>
      <c r="EI5" s="67" t="s">
        <v>87</v>
      </c>
      <c r="EJ5" s="67" t="s">
        <v>88</v>
      </c>
      <c r="EK5" s="67" t="s">
        <v>90</v>
      </c>
      <c r="EL5" s="67" t="s">
        <v>92</v>
      </c>
      <c r="EM5" s="67" t="s">
        <v>93</v>
      </c>
      <c r="EN5" s="67" t="s">
        <v>94</v>
      </c>
      <c r="EO5" s="67" t="s">
        <v>89</v>
      </c>
    </row>
    <row r="6" spans="1:148" s="55" customFormat="1">
      <c r="A6" s="56" t="s">
        <v>95</v>
      </c>
      <c r="B6" s="61">
        <f t="shared" ref="B6:X6" si="1">B7</f>
        <v>2021</v>
      </c>
      <c r="C6" s="61">
        <f t="shared" si="1"/>
        <v>22055</v>
      </c>
      <c r="D6" s="61">
        <f t="shared" si="1"/>
        <v>46</v>
      </c>
      <c r="E6" s="61">
        <f t="shared" si="1"/>
        <v>17</v>
      </c>
      <c r="F6" s="61">
        <f t="shared" si="1"/>
        <v>5</v>
      </c>
      <c r="G6" s="61">
        <f t="shared" si="1"/>
        <v>0</v>
      </c>
      <c r="H6" s="61" t="str">
        <f t="shared" si="1"/>
        <v>青森県　五所川原市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67.72</v>
      </c>
      <c r="P6" s="70">
        <f t="shared" si="1"/>
        <v>3.41</v>
      </c>
      <c r="Q6" s="70">
        <f t="shared" si="1"/>
        <v>81.52</v>
      </c>
      <c r="R6" s="70">
        <f t="shared" si="1"/>
        <v>2739</v>
      </c>
      <c r="S6" s="70">
        <f t="shared" si="1"/>
        <v>52432</v>
      </c>
      <c r="T6" s="70">
        <f t="shared" si="1"/>
        <v>404.2</v>
      </c>
      <c r="U6" s="70">
        <f t="shared" si="1"/>
        <v>129.72</v>
      </c>
      <c r="V6" s="70">
        <f t="shared" si="1"/>
        <v>1777</v>
      </c>
      <c r="W6" s="70">
        <f t="shared" si="1"/>
        <v>1.6800000000000002</v>
      </c>
      <c r="X6" s="70">
        <f t="shared" si="1"/>
        <v>1057.74</v>
      </c>
      <c r="Y6" s="78">
        <f t="shared" ref="Y6:AH6" si="2">IF(Y7="",NA(),Y7)</f>
        <v>72.42</v>
      </c>
      <c r="Z6" s="78">
        <f t="shared" si="2"/>
        <v>68.17</v>
      </c>
      <c r="AA6" s="78">
        <f t="shared" si="2"/>
        <v>69.44</v>
      </c>
      <c r="AB6" s="78">
        <f t="shared" si="2"/>
        <v>64.92</v>
      </c>
      <c r="AC6" s="78">
        <f t="shared" si="2"/>
        <v>68.849999999999994</v>
      </c>
      <c r="AD6" s="78">
        <f t="shared" si="2"/>
        <v>100.95</v>
      </c>
      <c r="AE6" s="78">
        <f t="shared" si="2"/>
        <v>101.27</v>
      </c>
      <c r="AF6" s="78">
        <f t="shared" si="2"/>
        <v>101.91</v>
      </c>
      <c r="AG6" s="78">
        <f t="shared" si="2"/>
        <v>103.09</v>
      </c>
      <c r="AH6" s="78">
        <f t="shared" si="2"/>
        <v>102.11</v>
      </c>
      <c r="AI6" s="70" t="str">
        <f>IF(AI7="","",IF(AI7="-","【-】","【"&amp;SUBSTITUTE(TEXT(AI7,"#,##0.00"),"-","△")&amp;"】"))</f>
        <v>【104.16】</v>
      </c>
      <c r="AJ6" s="78">
        <f t="shared" ref="AJ6:AS6" si="3">IF(AJ7="",NA(),AJ7)</f>
        <v>1001.38</v>
      </c>
      <c r="AK6" s="78">
        <f t="shared" si="3"/>
        <v>1195.18</v>
      </c>
      <c r="AL6" s="78">
        <f t="shared" si="3"/>
        <v>1371.66</v>
      </c>
      <c r="AM6" s="78">
        <f t="shared" si="3"/>
        <v>1548.91</v>
      </c>
      <c r="AN6" s="78">
        <f t="shared" si="3"/>
        <v>1755.32</v>
      </c>
      <c r="AO6" s="78">
        <f t="shared" si="3"/>
        <v>224.04</v>
      </c>
      <c r="AP6" s="78">
        <f t="shared" si="3"/>
        <v>137.09</v>
      </c>
      <c r="AQ6" s="78">
        <f t="shared" si="3"/>
        <v>127.98</v>
      </c>
      <c r="AR6" s="78">
        <f t="shared" si="3"/>
        <v>101.24</v>
      </c>
      <c r="AS6" s="78">
        <f t="shared" si="3"/>
        <v>124.9</v>
      </c>
      <c r="AT6" s="70" t="str">
        <f>IF(AT7="","",IF(AT7="-","【-】","【"&amp;SUBSTITUTE(TEXT(AT7,"#,##0.00"),"-","△")&amp;"】"))</f>
        <v>【128.23】</v>
      </c>
      <c r="AU6" s="78">
        <f t="shared" ref="AU6:BD6" si="4">IF(AU7="",NA(),AU7)</f>
        <v>66.88</v>
      </c>
      <c r="AV6" s="78">
        <f t="shared" si="4"/>
        <v>63.5</v>
      </c>
      <c r="AW6" s="78">
        <f t="shared" si="4"/>
        <v>67.41</v>
      </c>
      <c r="AX6" s="78">
        <f t="shared" si="4"/>
        <v>75.05</v>
      </c>
      <c r="AY6" s="78">
        <f t="shared" si="4"/>
        <v>78.2</v>
      </c>
      <c r="AZ6" s="78">
        <f t="shared" si="4"/>
        <v>29.91</v>
      </c>
      <c r="BA6" s="78">
        <f t="shared" si="4"/>
        <v>43.5</v>
      </c>
      <c r="BB6" s="78">
        <f t="shared" si="4"/>
        <v>44.14</v>
      </c>
      <c r="BC6" s="78">
        <f t="shared" si="4"/>
        <v>37.24</v>
      </c>
      <c r="BD6" s="78">
        <f t="shared" si="4"/>
        <v>33.58</v>
      </c>
      <c r="BE6" s="70" t="str">
        <f>IF(BE7="","",IF(BE7="-","【-】","【"&amp;SUBSTITUTE(TEXT(BE7,"#,##0.00"),"-","△")&amp;"】"))</f>
        <v>【34.77】</v>
      </c>
      <c r="BF6" s="70">
        <f t="shared" ref="BF6:BO6" si="5">IF(BF7="",NA(),BF7)</f>
        <v>0</v>
      </c>
      <c r="BG6" s="70">
        <f t="shared" si="5"/>
        <v>0</v>
      </c>
      <c r="BH6" s="70">
        <f t="shared" si="5"/>
        <v>0</v>
      </c>
      <c r="BI6" s="70">
        <f t="shared" si="5"/>
        <v>0</v>
      </c>
      <c r="BJ6" s="70">
        <f t="shared" si="5"/>
        <v>0</v>
      </c>
      <c r="BK6" s="78">
        <f t="shared" si="5"/>
        <v>855.8</v>
      </c>
      <c r="BL6" s="78">
        <f t="shared" si="5"/>
        <v>654.91999999999996</v>
      </c>
      <c r="BM6" s="78">
        <f t="shared" si="5"/>
        <v>654.71</v>
      </c>
      <c r="BN6" s="78">
        <f t="shared" si="5"/>
        <v>783.8</v>
      </c>
      <c r="BO6" s="78">
        <f t="shared" si="5"/>
        <v>778.81</v>
      </c>
      <c r="BP6" s="70" t="str">
        <f>IF(BP7="","",IF(BP7="-","【-】","【"&amp;SUBSTITUTE(TEXT(BP7,"#,##0.00"),"-","△")&amp;"】"))</f>
        <v>【786.37】</v>
      </c>
      <c r="BQ6" s="78">
        <f t="shared" ref="BQ6:BZ6" si="6">IF(BQ7="",NA(),BQ7)</f>
        <v>58.38</v>
      </c>
      <c r="BR6" s="78">
        <f t="shared" si="6"/>
        <v>67.59</v>
      </c>
      <c r="BS6" s="78">
        <f t="shared" si="6"/>
        <v>70.59</v>
      </c>
      <c r="BT6" s="78">
        <f t="shared" si="6"/>
        <v>84.57</v>
      </c>
      <c r="BU6" s="78">
        <f t="shared" si="6"/>
        <v>40.5</v>
      </c>
      <c r="BV6" s="78">
        <f t="shared" si="6"/>
        <v>59.8</v>
      </c>
      <c r="BW6" s="78">
        <f t="shared" si="6"/>
        <v>65.39</v>
      </c>
      <c r="BX6" s="78">
        <f t="shared" si="6"/>
        <v>65.37</v>
      </c>
      <c r="BY6" s="78">
        <f t="shared" si="6"/>
        <v>68.11</v>
      </c>
      <c r="BZ6" s="78">
        <f t="shared" si="6"/>
        <v>67.23</v>
      </c>
      <c r="CA6" s="70" t="str">
        <f>IF(CA7="","",IF(CA7="-","【-】","【"&amp;SUBSTITUTE(TEXT(CA7,"#,##0.00"),"-","△")&amp;"】"))</f>
        <v>【60.65】</v>
      </c>
      <c r="CB6" s="78">
        <f t="shared" ref="CB6:CK6" si="7">IF(CB7="",NA(),CB7)</f>
        <v>228.96</v>
      </c>
      <c r="CC6" s="78">
        <f t="shared" si="7"/>
        <v>197.57</v>
      </c>
      <c r="CD6" s="78">
        <f t="shared" si="7"/>
        <v>190.55</v>
      </c>
      <c r="CE6" s="78">
        <f t="shared" si="7"/>
        <v>159.56</v>
      </c>
      <c r="CF6" s="78">
        <f t="shared" si="7"/>
        <v>334.22</v>
      </c>
      <c r="CG6" s="78">
        <f t="shared" si="7"/>
        <v>263.76</v>
      </c>
      <c r="CH6" s="78">
        <f t="shared" si="7"/>
        <v>230.88</v>
      </c>
      <c r="CI6" s="78">
        <f t="shared" si="7"/>
        <v>228.99</v>
      </c>
      <c r="CJ6" s="78">
        <f t="shared" si="7"/>
        <v>222.41</v>
      </c>
      <c r="CK6" s="78">
        <f t="shared" si="7"/>
        <v>228.21</v>
      </c>
      <c r="CL6" s="70" t="str">
        <f>IF(CL7="","",IF(CL7="-","【-】","【"&amp;SUBSTITUTE(TEXT(CL7,"#,##0.00"),"-","△")&amp;"】"))</f>
        <v>【256.97】</v>
      </c>
      <c r="CM6" s="78">
        <f t="shared" ref="CM6:CV6" si="8">IF(CM7="",NA(),CM7)</f>
        <v>39.479999999999997</v>
      </c>
      <c r="CN6" s="78">
        <f t="shared" si="8"/>
        <v>40.24</v>
      </c>
      <c r="CO6" s="78">
        <f t="shared" si="8"/>
        <v>40.99</v>
      </c>
      <c r="CP6" s="78">
        <f t="shared" si="8"/>
        <v>43.04</v>
      </c>
      <c r="CQ6" s="78">
        <f t="shared" si="8"/>
        <v>39.479999999999997</v>
      </c>
      <c r="CR6" s="78">
        <f t="shared" si="8"/>
        <v>51.75</v>
      </c>
      <c r="CS6" s="78">
        <f t="shared" si="8"/>
        <v>56.72</v>
      </c>
      <c r="CT6" s="78">
        <f t="shared" si="8"/>
        <v>54.06</v>
      </c>
      <c r="CU6" s="78">
        <f t="shared" si="8"/>
        <v>55.26</v>
      </c>
      <c r="CV6" s="78">
        <f t="shared" si="8"/>
        <v>54.54</v>
      </c>
      <c r="CW6" s="70" t="str">
        <f>IF(CW7="","",IF(CW7="-","【-】","【"&amp;SUBSTITUTE(TEXT(CW7,"#,##0.00"),"-","△")&amp;"】"))</f>
        <v>【61.14】</v>
      </c>
      <c r="CX6" s="78">
        <f t="shared" ref="CX6:DG6" si="9">IF(CX7="",NA(),CX7)</f>
        <v>72.209999999999994</v>
      </c>
      <c r="CY6" s="78">
        <f t="shared" si="9"/>
        <v>73.48</v>
      </c>
      <c r="CZ6" s="78">
        <f t="shared" si="9"/>
        <v>75.349999999999994</v>
      </c>
      <c r="DA6" s="78">
        <f t="shared" si="9"/>
        <v>76.73</v>
      </c>
      <c r="DB6" s="78">
        <f t="shared" si="9"/>
        <v>76.53</v>
      </c>
      <c r="DC6" s="78">
        <f t="shared" si="9"/>
        <v>84.84</v>
      </c>
      <c r="DD6" s="78">
        <f t="shared" si="9"/>
        <v>90.04</v>
      </c>
      <c r="DE6" s="78">
        <f t="shared" si="9"/>
        <v>90.11</v>
      </c>
      <c r="DF6" s="78">
        <f t="shared" si="9"/>
        <v>90.52</v>
      </c>
      <c r="DG6" s="78">
        <f t="shared" si="9"/>
        <v>90.3</v>
      </c>
      <c r="DH6" s="70" t="str">
        <f>IF(DH7="","",IF(DH7="-","【-】","【"&amp;SUBSTITUTE(TEXT(DH7,"#,##0.00"),"-","△")&amp;"】"))</f>
        <v>【86.91】</v>
      </c>
      <c r="DI6" s="78">
        <f t="shared" ref="DI6:DR6" si="10">IF(DI7="",NA(),DI7)</f>
        <v>39.31</v>
      </c>
      <c r="DJ6" s="78">
        <f t="shared" si="10"/>
        <v>41.2</v>
      </c>
      <c r="DK6" s="78">
        <f t="shared" si="10"/>
        <v>43.29</v>
      </c>
      <c r="DL6" s="78">
        <f t="shared" si="10"/>
        <v>45.28</v>
      </c>
      <c r="DM6" s="78">
        <f t="shared" si="10"/>
        <v>47.18</v>
      </c>
      <c r="DN6" s="78">
        <f t="shared" si="10"/>
        <v>24.87</v>
      </c>
      <c r="DO6" s="78">
        <f t="shared" si="10"/>
        <v>24.32</v>
      </c>
      <c r="DP6" s="78">
        <f t="shared" si="10"/>
        <v>28.19</v>
      </c>
      <c r="DQ6" s="78">
        <f t="shared" si="10"/>
        <v>24.8</v>
      </c>
      <c r="DR6" s="78">
        <f t="shared" si="10"/>
        <v>28.12</v>
      </c>
      <c r="DS6" s="70" t="str">
        <f>IF(DS7="","",IF(DS7="-","【-】","【"&amp;SUBSTITUTE(TEXT(DS7,"#,##0.00"),"-","△")&amp;"】"))</f>
        <v>【24.95】</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【0.00】</v>
      </c>
      <c r="EE6" s="70">
        <f t="shared" ref="EE6:EN6" si="12">IF(EE7="",NA(),EE7)</f>
        <v>0</v>
      </c>
      <c r="EF6" s="70">
        <f t="shared" si="12"/>
        <v>0</v>
      </c>
      <c r="EG6" s="70">
        <f t="shared" si="12"/>
        <v>0</v>
      </c>
      <c r="EH6" s="70">
        <f t="shared" si="12"/>
        <v>0</v>
      </c>
      <c r="EI6" s="70">
        <f t="shared" si="12"/>
        <v>0</v>
      </c>
      <c r="EJ6" s="78">
        <f t="shared" si="12"/>
        <v>1.e-002</v>
      </c>
      <c r="EK6" s="78">
        <f t="shared" si="12"/>
        <v>4.e-002</v>
      </c>
      <c r="EL6" s="78">
        <f t="shared" si="12"/>
        <v>2.e-002</v>
      </c>
      <c r="EM6" s="78">
        <f t="shared" si="12"/>
        <v>2.e-002</v>
      </c>
      <c r="EN6" s="78">
        <f t="shared" si="12"/>
        <v>1.e-002</v>
      </c>
      <c r="EO6" s="70" t="str">
        <f>IF(EO7="","",IF(EO7="-","【-】","【"&amp;SUBSTITUTE(TEXT(EO7,"#,##0.00"),"-","△")&amp;"】"))</f>
        <v>【0.03】</v>
      </c>
    </row>
    <row r="7" spans="1:148" s="55" customFormat="1">
      <c r="A7" s="56"/>
      <c r="B7" s="62">
        <v>2021</v>
      </c>
      <c r="C7" s="62">
        <v>22055</v>
      </c>
      <c r="D7" s="62">
        <v>46</v>
      </c>
      <c r="E7" s="62">
        <v>17</v>
      </c>
      <c r="F7" s="62">
        <v>5</v>
      </c>
      <c r="G7" s="62">
        <v>0</v>
      </c>
      <c r="H7" s="62" t="s">
        <v>96</v>
      </c>
      <c r="I7" s="62" t="s">
        <v>97</v>
      </c>
      <c r="J7" s="62" t="s">
        <v>98</v>
      </c>
      <c r="K7" s="62" t="s">
        <v>99</v>
      </c>
      <c r="L7" s="62" t="s">
        <v>100</v>
      </c>
      <c r="M7" s="62" t="s">
        <v>101</v>
      </c>
      <c r="N7" s="71" t="s">
        <v>102</v>
      </c>
      <c r="O7" s="71">
        <v>67.72</v>
      </c>
      <c r="P7" s="71">
        <v>3.41</v>
      </c>
      <c r="Q7" s="71">
        <v>81.52</v>
      </c>
      <c r="R7" s="71">
        <v>2739</v>
      </c>
      <c r="S7" s="71">
        <v>52432</v>
      </c>
      <c r="T7" s="71">
        <v>404.2</v>
      </c>
      <c r="U7" s="71">
        <v>129.72</v>
      </c>
      <c r="V7" s="71">
        <v>1777</v>
      </c>
      <c r="W7" s="71">
        <v>1.6800000000000002</v>
      </c>
      <c r="X7" s="71">
        <v>1057.74</v>
      </c>
      <c r="Y7" s="71">
        <v>72.42</v>
      </c>
      <c r="Z7" s="71">
        <v>68.17</v>
      </c>
      <c r="AA7" s="71">
        <v>69.44</v>
      </c>
      <c r="AB7" s="71">
        <v>64.92</v>
      </c>
      <c r="AC7" s="71">
        <v>68.849999999999994</v>
      </c>
      <c r="AD7" s="71">
        <v>100.95</v>
      </c>
      <c r="AE7" s="71">
        <v>101.27</v>
      </c>
      <c r="AF7" s="71">
        <v>101.91</v>
      </c>
      <c r="AG7" s="71">
        <v>103.09</v>
      </c>
      <c r="AH7" s="71">
        <v>102.11</v>
      </c>
      <c r="AI7" s="71">
        <v>104.16</v>
      </c>
      <c r="AJ7" s="71">
        <v>1001.38</v>
      </c>
      <c r="AK7" s="71">
        <v>1195.18</v>
      </c>
      <c r="AL7" s="71">
        <v>1371.66</v>
      </c>
      <c r="AM7" s="71">
        <v>1548.91</v>
      </c>
      <c r="AN7" s="71">
        <v>1755.32</v>
      </c>
      <c r="AO7" s="71">
        <v>224.04</v>
      </c>
      <c r="AP7" s="71">
        <v>137.09</v>
      </c>
      <c r="AQ7" s="71">
        <v>127.98</v>
      </c>
      <c r="AR7" s="71">
        <v>101.24</v>
      </c>
      <c r="AS7" s="71">
        <v>124.9</v>
      </c>
      <c r="AT7" s="71">
        <v>128.22999999999999</v>
      </c>
      <c r="AU7" s="71">
        <v>66.88</v>
      </c>
      <c r="AV7" s="71">
        <v>63.5</v>
      </c>
      <c r="AW7" s="71">
        <v>67.41</v>
      </c>
      <c r="AX7" s="71">
        <v>75.05</v>
      </c>
      <c r="AY7" s="71">
        <v>78.2</v>
      </c>
      <c r="AZ7" s="71">
        <v>29.91</v>
      </c>
      <c r="BA7" s="71">
        <v>43.5</v>
      </c>
      <c r="BB7" s="71">
        <v>44.14</v>
      </c>
      <c r="BC7" s="71">
        <v>37.24</v>
      </c>
      <c r="BD7" s="71">
        <v>33.58</v>
      </c>
      <c r="BE7" s="71">
        <v>34.770000000000003</v>
      </c>
      <c r="BF7" s="71">
        <v>0</v>
      </c>
      <c r="BG7" s="71">
        <v>0</v>
      </c>
      <c r="BH7" s="71">
        <v>0</v>
      </c>
      <c r="BI7" s="71">
        <v>0</v>
      </c>
      <c r="BJ7" s="71">
        <v>0</v>
      </c>
      <c r="BK7" s="71">
        <v>855.8</v>
      </c>
      <c r="BL7" s="71">
        <v>654.91999999999996</v>
      </c>
      <c r="BM7" s="71">
        <v>654.71</v>
      </c>
      <c r="BN7" s="71">
        <v>783.8</v>
      </c>
      <c r="BO7" s="71">
        <v>778.81</v>
      </c>
      <c r="BP7" s="71">
        <v>786.37</v>
      </c>
      <c r="BQ7" s="71">
        <v>58.38</v>
      </c>
      <c r="BR7" s="71">
        <v>67.59</v>
      </c>
      <c r="BS7" s="71">
        <v>70.59</v>
      </c>
      <c r="BT7" s="71">
        <v>84.57</v>
      </c>
      <c r="BU7" s="71">
        <v>40.5</v>
      </c>
      <c r="BV7" s="71">
        <v>59.8</v>
      </c>
      <c r="BW7" s="71">
        <v>65.39</v>
      </c>
      <c r="BX7" s="71">
        <v>65.37</v>
      </c>
      <c r="BY7" s="71">
        <v>68.11</v>
      </c>
      <c r="BZ7" s="71">
        <v>67.23</v>
      </c>
      <c r="CA7" s="71">
        <v>60.65</v>
      </c>
      <c r="CB7" s="71">
        <v>228.96</v>
      </c>
      <c r="CC7" s="71">
        <v>197.57</v>
      </c>
      <c r="CD7" s="71">
        <v>190.55</v>
      </c>
      <c r="CE7" s="71">
        <v>159.56</v>
      </c>
      <c r="CF7" s="71">
        <v>334.22</v>
      </c>
      <c r="CG7" s="71">
        <v>263.76</v>
      </c>
      <c r="CH7" s="71">
        <v>230.88</v>
      </c>
      <c r="CI7" s="71">
        <v>228.99</v>
      </c>
      <c r="CJ7" s="71">
        <v>222.41</v>
      </c>
      <c r="CK7" s="71">
        <v>228.21</v>
      </c>
      <c r="CL7" s="71">
        <v>256.97000000000003</v>
      </c>
      <c r="CM7" s="71">
        <v>39.479999999999997</v>
      </c>
      <c r="CN7" s="71">
        <v>40.24</v>
      </c>
      <c r="CO7" s="71">
        <v>40.99</v>
      </c>
      <c r="CP7" s="71">
        <v>43.04</v>
      </c>
      <c r="CQ7" s="71">
        <v>39.479999999999997</v>
      </c>
      <c r="CR7" s="71">
        <v>51.75</v>
      </c>
      <c r="CS7" s="71">
        <v>56.72</v>
      </c>
      <c r="CT7" s="71">
        <v>54.06</v>
      </c>
      <c r="CU7" s="71">
        <v>55.26</v>
      </c>
      <c r="CV7" s="71">
        <v>54.54</v>
      </c>
      <c r="CW7" s="71">
        <v>61.14</v>
      </c>
      <c r="CX7" s="71">
        <v>72.209999999999994</v>
      </c>
      <c r="CY7" s="71">
        <v>73.48</v>
      </c>
      <c r="CZ7" s="71">
        <v>75.349999999999994</v>
      </c>
      <c r="DA7" s="71">
        <v>76.73</v>
      </c>
      <c r="DB7" s="71">
        <v>76.53</v>
      </c>
      <c r="DC7" s="71">
        <v>84.84</v>
      </c>
      <c r="DD7" s="71">
        <v>90.04</v>
      </c>
      <c r="DE7" s="71">
        <v>90.11</v>
      </c>
      <c r="DF7" s="71">
        <v>90.52</v>
      </c>
      <c r="DG7" s="71">
        <v>90.3</v>
      </c>
      <c r="DH7" s="71">
        <v>86.91</v>
      </c>
      <c r="DI7" s="71">
        <v>39.31</v>
      </c>
      <c r="DJ7" s="71">
        <v>41.2</v>
      </c>
      <c r="DK7" s="71">
        <v>43.29</v>
      </c>
      <c r="DL7" s="71">
        <v>45.28</v>
      </c>
      <c r="DM7" s="71">
        <v>47.18</v>
      </c>
      <c r="DN7" s="71">
        <v>24.87</v>
      </c>
      <c r="DO7" s="71">
        <v>24.32</v>
      </c>
      <c r="DP7" s="71">
        <v>28.19</v>
      </c>
      <c r="DQ7" s="71">
        <v>24.8</v>
      </c>
      <c r="DR7" s="71">
        <v>28.12</v>
      </c>
      <c r="DS7" s="71">
        <v>24.95</v>
      </c>
      <c r="DT7" s="71">
        <v>0</v>
      </c>
      <c r="DU7" s="71">
        <v>0</v>
      </c>
      <c r="DV7" s="71">
        <v>0</v>
      </c>
      <c r="DW7" s="71">
        <v>0</v>
      </c>
      <c r="DX7" s="71">
        <v>0</v>
      </c>
      <c r="DY7" s="71">
        <v>0</v>
      </c>
      <c r="DZ7" s="71">
        <v>0</v>
      </c>
      <c r="EA7" s="71">
        <v>0</v>
      </c>
      <c r="EB7" s="71">
        <v>0</v>
      </c>
      <c r="EC7" s="71">
        <v>0</v>
      </c>
      <c r="ED7" s="71">
        <v>0</v>
      </c>
      <c r="EE7" s="71">
        <v>0</v>
      </c>
      <c r="EF7" s="71">
        <v>0</v>
      </c>
      <c r="EG7" s="71">
        <v>0</v>
      </c>
      <c r="EH7" s="71">
        <v>0</v>
      </c>
      <c r="EI7" s="71">
        <v>0</v>
      </c>
      <c r="EJ7" s="71">
        <v>1.e-002</v>
      </c>
      <c r="EK7" s="71">
        <v>4.e-002</v>
      </c>
      <c r="EL7" s="71">
        <v>2.e-002</v>
      </c>
      <c r="EM7" s="71">
        <v>2.e-002</v>
      </c>
      <c r="EN7" s="71">
        <v>1.e-002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2023-01-12T23:42:17Z</dcterms:created>
  <dcterms:modified xsi:type="dcterms:W3CDTF">2023-02-08T05:49:52Z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2023-02-08T05:49:52Z</vt:filetime>
  </property>
</Properties>
</file>