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４\230106_経営比較分析表の分析等について（依頼）\5.確認完了データ\17 下水　〇\03八戸市\"/>
    </mc:Choice>
  </mc:AlternateContent>
  <xr:revisionPtr revIDLastSave="0" documentId="13_ncr:1_{7AAC83A7-A805-421E-BA08-BCE95074C466}" xr6:coauthVersionLast="47" xr6:coauthVersionMax="47" xr10:uidLastSave="{00000000-0000-0000-0000-000000000000}"/>
  <workbookProtection workbookAlgorithmName="SHA-512" workbookHashValue="7lw9yRIRzxp6t8pusqivHxs7PwP+/vOQ/unXE8hutvuSnoqVsHLsmuBbAyD7uuEccpc/lg68myTufYN5yPwFGg==" workbookSaltValue="esmMNkFGatMhuGZ6Fvtes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BB10" i="4"/>
  <c r="AT10" i="4"/>
  <c r="P10" i="4"/>
  <c r="I10" i="4"/>
  <c r="AD8" i="4"/>
  <c r="W8" i="4"/>
  <c r="P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<sst xmlns="http://schemas.openxmlformats.org/spreadsheetml/2006/main" count="297" uniqueCount="116">
  <si>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</si>
  <si>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</si>
  <si>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</si>
  <si>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</si>
  <si>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</si>
  <si>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</si>
  <si>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</si>
  <si>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</si>
  <si>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</si>
  <si>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</si>
  <si>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</si>
  <si>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</si>
  <si>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</si>
  <si>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</si>
  <si>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</si>
  <si>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</si>
  <si>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</si>
  <si>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</si>
  <si>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</si>
  <si>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</si>
  <si>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</si>
  <si>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</si>
  <si>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</si>
  <si>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</si>
  <si>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</si>
  <si>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</si>
  <si>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</si>
  <si>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</si>
  <si>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</si>
  <si>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</si>
  <si>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</si>
  <si>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</si>
  <si>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</si>
  <si>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</si>
  <si>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</si>
  <si>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</si>
  <si>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</si>
  <si>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</si>
  <si>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</si>
  <si>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</si>
  <si>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</si>
  <si>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</si>
  <si>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</si>
  <si>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</si>
  <si>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</si>
  <si>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</si>
  <si>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</si>
  <si>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</si>
  <si>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</si>
  <si>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</si>
  <si>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</si>
  <si>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</si>
  <si>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</si>
  <si>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</si>
  <si>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</si>
  <si>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</si>
  <si>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</si>
  <si>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</si>
  <si>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</si>
  <si>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</si>
  <si>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</si>
  <si>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</si>
  <si>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</si>
  <si>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</si>
  <si>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</si>
  <si>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</si>
  <si>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</si>
  <si>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</si>
  <si>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</si>
  <si>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</si>
  <si>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</si>
  <si>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</si>
  <si>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</si>
  <si>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</si>
  <si>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</si>
  <si>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</si>
  <si>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</si>
  <si>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</si>
  <si>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</si>
  <si>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</si>
  <si>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</si>
  <si>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</si>
  <si>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</si>
  <si>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</si>
  <si>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</si>
  <si>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</si>
  <si>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</si>
  <si>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</si>
  <si>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</si>
  <si>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</si>
  <si>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</si>
  <si>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</si>
  <si>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</si>
  <si>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</si>
  <si>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</si>
  <si>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</si>
  <si>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</si>
  <si>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</si>
  <si>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</si>
  <si>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</si>
  <si>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</si>
  <si>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</si>
  <si>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</si>
  <si>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</si>
  <si>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</si>
  <si>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</si>
  <si>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</si>
  <si>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</si>
  <si>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</si>
  <si>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</si>
  <si>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</si>
  <si>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</si>
  <si>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</si>
  <si>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管渠老朽化率は類似団体平均値を上回る数値だが、管渠改善率は下回っていることから、老朽化対策を進める必要がある。
　今後、ストックマネジメント計画に基づき、老朽化への対応を進めることから、管渠改善率は緩やかに上昇すると見込まれる。</t>
    <rPh sb="1" eb="7">
      <t>カンキョロウキュウカリツ</t>
    </rPh>
    <rPh sb="8" eb="14">
      <t>ルイジダンタイヘイキン</t>
    </rPh>
    <rPh sb="14" eb="15">
      <t>チ</t>
    </rPh>
    <rPh sb="16" eb="18">
      <t>ウワマワ</t>
    </rPh>
    <rPh sb="19" eb="21">
      <t>スウチ</t>
    </rPh>
    <rPh sb="24" eb="26">
      <t>カンキョ</t>
    </rPh>
    <rPh sb="26" eb="29">
      <t>カイゼンリツ</t>
    </rPh>
    <rPh sb="30" eb="32">
      <t>シタマワ</t>
    </rPh>
    <rPh sb="41" eb="46">
      <t>ロウキュウカタイサク</t>
    </rPh>
    <rPh sb="47" eb="48">
      <t>スス</t>
    </rPh>
    <rPh sb="50" eb="52">
      <t>ヒツヨウ</t>
    </rPh>
    <rPh sb="58" eb="60">
      <t>コンゴ</t>
    </rPh>
    <rPh sb="71" eb="73">
      <t>ケイカク</t>
    </rPh>
    <rPh sb="74" eb="75">
      <t>モト</t>
    </rPh>
    <phoneticPr fontId="4"/>
  </si>
  <si>
    <t>①経常収支比率
　使用料収入や一般会計繰入金等の収益で維持管理費や支払利息等の費用を賄えている状態である。
②累積欠損金比率
　前年度に引き続き決算は黒字となったため、累積欠損金は発生していない。
③流動比率
　企業債償還金が多額なため流動比率が低いが、使用料収入や一般会計繰入金で企業債を償還する見込みである。
④企業債残高対事業規模比率
　類似団体平均値より高いが、今後も未普及解消や老朽化対策により企業債発行額は横ばいに推移する見込みであり、一方、償還額は発行額より多い見込みであるため残高は減少していく見通しである。
⑤経費回収率及び⑥汚水処理原価
　各数値と類似団体平均値との差が生じる要因として、当市の地理的特性により工事費が割高になり汚水処理費に含まれる資本費が大きくなることが挙げられる。使用料収入の確保により指標の改善を目指す。
⑦施設利用率
　汚水処理施設の反応タンクの一部を雨水の貯留池に変更したため100%を超えているが、汚水処理に支障のない形で運用している。
⑧水洗化率
　概ね84%台で推移しており、類似団体平均値より低くなっている。</t>
    <rPh sb="1" eb="5">
      <t>ケイジョウシュウシ</t>
    </rPh>
    <rPh sb="5" eb="7">
      <t>ヒリツ</t>
    </rPh>
    <rPh sb="9" eb="14">
      <t>シヨウリョウシュウニュウ</t>
    </rPh>
    <rPh sb="15" eb="19">
      <t>イッパンカイケイ</t>
    </rPh>
    <rPh sb="19" eb="22">
      <t>クリイレキン</t>
    </rPh>
    <rPh sb="22" eb="23">
      <t>トウ</t>
    </rPh>
    <rPh sb="24" eb="26">
      <t>シュウエキ</t>
    </rPh>
    <rPh sb="27" eb="31">
      <t>イジカンリ</t>
    </rPh>
    <rPh sb="31" eb="32">
      <t>ヒ</t>
    </rPh>
    <rPh sb="33" eb="37">
      <t>シハライリソク</t>
    </rPh>
    <rPh sb="37" eb="38">
      <t>トウ</t>
    </rPh>
    <rPh sb="39" eb="41">
      <t>ヒヨウ</t>
    </rPh>
    <rPh sb="42" eb="43">
      <t>マカナ</t>
    </rPh>
    <rPh sb="47" eb="49">
      <t>ジョウタイ</t>
    </rPh>
    <rPh sb="55" eb="62">
      <t>ルイセキケッソンキンヒリツ</t>
    </rPh>
    <rPh sb="64" eb="67">
      <t>ゼンネンド</t>
    </rPh>
    <rPh sb="68" eb="69">
      <t>ヒ</t>
    </rPh>
    <rPh sb="70" eb="71">
      <t>ツヅ</t>
    </rPh>
    <rPh sb="75" eb="77">
      <t>クロジ</t>
    </rPh>
    <rPh sb="84" eb="88">
      <t>ルイセキケッソン</t>
    </rPh>
    <rPh sb="88" eb="89">
      <t>キン</t>
    </rPh>
    <rPh sb="90" eb="92">
      <t>ハッセイ</t>
    </rPh>
    <rPh sb="100" eb="104">
      <t>リュウドウヒリツ</t>
    </rPh>
    <rPh sb="113" eb="115">
      <t>タガク</t>
    </rPh>
    <rPh sb="118" eb="122">
      <t>リュウドウヒリツ</t>
    </rPh>
    <rPh sb="123" eb="124">
      <t>ヒク</t>
    </rPh>
    <rPh sb="127" eb="132">
      <t>シヨウリョウシュウニュウ</t>
    </rPh>
    <rPh sb="133" eb="137">
      <t>イッパンカイケイ</t>
    </rPh>
    <rPh sb="137" eb="140">
      <t>クリイレキン</t>
    </rPh>
    <rPh sb="141" eb="144">
      <t>キギョウサイ</t>
    </rPh>
    <rPh sb="145" eb="147">
      <t>ショウカン</t>
    </rPh>
    <rPh sb="149" eb="151">
      <t>ミコ</t>
    </rPh>
    <rPh sb="158" eb="163">
      <t>キギョウサイザンダカ</t>
    </rPh>
    <rPh sb="163" eb="164">
      <t>タイ</t>
    </rPh>
    <rPh sb="164" eb="168">
      <t>ジギョウキボ</t>
    </rPh>
    <rPh sb="168" eb="170">
      <t>ヒリツ</t>
    </rPh>
    <rPh sb="172" eb="176">
      <t>ルイジダンタイ</t>
    </rPh>
    <rPh sb="176" eb="179">
      <t>ヘイキンチ</t>
    </rPh>
    <rPh sb="181" eb="182">
      <t>タカ</t>
    </rPh>
    <rPh sb="185" eb="187">
      <t>コンゴ</t>
    </rPh>
    <rPh sb="188" eb="193">
      <t>ミフキュウカイショウ</t>
    </rPh>
    <rPh sb="202" eb="205">
      <t>キギョウサイ</t>
    </rPh>
    <rPh sb="205" eb="207">
      <t>ハッコウ</t>
    </rPh>
    <rPh sb="207" eb="208">
      <t>ガク</t>
    </rPh>
    <rPh sb="209" eb="210">
      <t>ヨコ</t>
    </rPh>
    <rPh sb="213" eb="215">
      <t>スイイ</t>
    </rPh>
    <rPh sb="217" eb="219">
      <t>ミコ</t>
    </rPh>
    <rPh sb="224" eb="226">
      <t>イッポウ</t>
    </rPh>
    <rPh sb="227" eb="230">
      <t>ショウカンガク</t>
    </rPh>
    <rPh sb="231" eb="234">
      <t>ハッコウガク</t>
    </rPh>
    <rPh sb="236" eb="237">
      <t>オオ</t>
    </rPh>
    <rPh sb="238" eb="240">
      <t>ミコ</t>
    </rPh>
    <rPh sb="246" eb="248">
      <t>ザンダカ</t>
    </rPh>
    <rPh sb="249" eb="251">
      <t>ゲンショウ</t>
    </rPh>
    <rPh sb="255" eb="257">
      <t>ミトオ</t>
    </rPh>
    <rPh sb="264" eb="269">
      <t>ケイヒカイシュウリツ</t>
    </rPh>
    <rPh sb="269" eb="270">
      <t>オヨ</t>
    </rPh>
    <rPh sb="272" eb="278">
      <t>オスイショリゲンカ</t>
    </rPh>
    <rPh sb="280" eb="283">
      <t>カクスウチ</t>
    </rPh>
    <rPh sb="284" eb="290">
      <t>ルイジダンタイヘイキン</t>
    </rPh>
    <rPh sb="290" eb="291">
      <t>チ</t>
    </rPh>
    <rPh sb="293" eb="294">
      <t>サ</t>
    </rPh>
    <rPh sb="295" eb="296">
      <t>ショウ</t>
    </rPh>
    <rPh sb="298" eb="300">
      <t>ヨウイン</t>
    </rPh>
    <rPh sb="304" eb="306">
      <t>トウシ</t>
    </rPh>
    <rPh sb="307" eb="310">
      <t>チリテキ</t>
    </rPh>
    <rPh sb="310" eb="312">
      <t>トクセイ</t>
    </rPh>
    <rPh sb="319" eb="321">
      <t>ワリダカ</t>
    </rPh>
    <rPh sb="324" eb="329">
      <t>オスイショリヒ</t>
    </rPh>
    <rPh sb="330" eb="331">
      <t>フク</t>
    </rPh>
    <rPh sb="334" eb="337">
      <t>シホンヒ</t>
    </rPh>
    <rPh sb="338" eb="339">
      <t>オオ</t>
    </rPh>
    <rPh sb="346" eb="347">
      <t>ア</t>
    </rPh>
    <rPh sb="352" eb="357">
      <t>シヨウリョウシュウニュウ</t>
    </rPh>
    <rPh sb="358" eb="360">
      <t>カクホ</t>
    </rPh>
    <rPh sb="369" eb="371">
      <t>メザ</t>
    </rPh>
    <rPh sb="375" eb="380">
      <t>シセツリヨウリツ</t>
    </rPh>
    <rPh sb="382" eb="388">
      <t>オスイショリシセツ</t>
    </rPh>
    <rPh sb="389" eb="391">
      <t>ハンノウ</t>
    </rPh>
    <rPh sb="395" eb="397">
      <t>イチブ</t>
    </rPh>
    <rPh sb="444" eb="448">
      <t>スイセンカリツ</t>
    </rPh>
    <rPh sb="450" eb="451">
      <t>オオム</t>
    </rPh>
    <rPh sb="455" eb="456">
      <t>ダイ</t>
    </rPh>
    <rPh sb="457" eb="459">
      <t>スイイ</t>
    </rPh>
    <rPh sb="464" eb="471">
      <t>ルイジダンタイヘイキンチ</t>
    </rPh>
    <rPh sb="473" eb="474">
      <t>ヒク</t>
    </rPh>
    <phoneticPr fontId="4"/>
  </si>
  <si>
    <t>　当市の公共下水道事業は供用開始から40年以上経過しているが、普及率は66.09％と他都市に比べ低いことから、現在も未普及地域の解消に向けて建設事業を継続している状況である。一方で、老朽化対策等のメンテナンス経費も増加していく見通しである。投資と維持管理経費を限られた収入で賄う必要があるため、国庫補助金等の財源を活用し課題解決に努める。
　類似団体との比較では、汚水処理原価の高さ、水洗化率の低さが課題としてあげられることから、経費節減に努めることで汚水処理原価を下げるとともに、未普及解消工事を進めることで普及率を向上させ、公共下水道への接続を促すことにより水洗化率の向上並びに使用料収入の確保を図り、将来にわたり継続的かつ安定的な事業経営を目指す。</t>
    <rPh sb="1" eb="3">
      <t>トウシ</t>
    </rPh>
    <rPh sb="4" eb="11">
      <t>コウキョウゲスイドウジギョウ</t>
    </rPh>
    <rPh sb="12" eb="16">
      <t>キョウヨウカイシ</t>
    </rPh>
    <rPh sb="20" eb="23">
      <t>ネンイジョウ</t>
    </rPh>
    <rPh sb="23" eb="25">
      <t>ケイカ</t>
    </rPh>
    <rPh sb="31" eb="34">
      <t>フキュウリツ</t>
    </rPh>
    <rPh sb="42" eb="45">
      <t>タトシ</t>
    </rPh>
    <rPh sb="46" eb="47">
      <t>クラ</t>
    </rPh>
    <rPh sb="48" eb="49">
      <t>ヒク</t>
    </rPh>
    <rPh sb="55" eb="57">
      <t>ゲンザイ</t>
    </rPh>
    <rPh sb="58" eb="61">
      <t>ミフキュウ</t>
    </rPh>
    <rPh sb="61" eb="63">
      <t>チイキ</t>
    </rPh>
    <rPh sb="64" eb="66">
      <t>カイショウ</t>
    </rPh>
    <rPh sb="67" eb="68">
      <t>ム</t>
    </rPh>
    <rPh sb="70" eb="74">
      <t>ケンセツジギョウ</t>
    </rPh>
    <rPh sb="75" eb="77">
      <t>ケイゾク</t>
    </rPh>
    <rPh sb="81" eb="83">
      <t>ジョウキョウ</t>
    </rPh>
    <rPh sb="87" eb="89">
      <t>イッポウ</t>
    </rPh>
    <rPh sb="91" eb="96">
      <t>ロウキュウカタイサク</t>
    </rPh>
    <rPh sb="96" eb="97">
      <t>トウ</t>
    </rPh>
    <rPh sb="104" eb="106">
      <t>ケイヒ</t>
    </rPh>
    <rPh sb="107" eb="109">
      <t>ゾウカ</t>
    </rPh>
    <rPh sb="113" eb="115">
      <t>ミトオ</t>
    </rPh>
    <rPh sb="120" eb="122">
      <t>トウシ</t>
    </rPh>
    <rPh sb="123" eb="129">
      <t>イジカンリケイヒ</t>
    </rPh>
    <rPh sb="130" eb="131">
      <t>カギ</t>
    </rPh>
    <rPh sb="134" eb="136">
      <t>シュウニュウ</t>
    </rPh>
    <rPh sb="137" eb="138">
      <t>マカナ</t>
    </rPh>
    <rPh sb="139" eb="141">
      <t>ヒツヨウ</t>
    </rPh>
    <rPh sb="147" eb="149">
      <t>コッコ</t>
    </rPh>
    <rPh sb="149" eb="152">
      <t>ホジョキン</t>
    </rPh>
    <rPh sb="152" eb="153">
      <t>トウ</t>
    </rPh>
    <rPh sb="154" eb="156">
      <t>ザイゲン</t>
    </rPh>
    <rPh sb="157" eb="159">
      <t>カツヨウ</t>
    </rPh>
    <rPh sb="160" eb="164">
      <t>カダイカイケツ</t>
    </rPh>
    <rPh sb="165" eb="166">
      <t>ツト</t>
    </rPh>
    <rPh sb="171" eb="175">
      <t>ルイジダンタイ</t>
    </rPh>
    <rPh sb="177" eb="179">
      <t>ヒカク</t>
    </rPh>
    <rPh sb="182" eb="188">
      <t>オスイショリゲンカ</t>
    </rPh>
    <rPh sb="189" eb="190">
      <t>タカ</t>
    </rPh>
    <rPh sb="192" eb="196">
      <t>スイセンカリツ</t>
    </rPh>
    <rPh sb="197" eb="198">
      <t>ヒク</t>
    </rPh>
    <rPh sb="200" eb="202">
      <t>カダイ</t>
    </rPh>
    <rPh sb="244" eb="246">
      <t>カイショウ</t>
    </rPh>
    <rPh sb="286" eb="288">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</si>
</sst>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0.01</c:v>
                </c:pt>
                <c:pt idx="4">
                  <c:v>0.01</c:v>
                </c:pt>
              </c:numCache>
            </c:numRef>
          </c:val>
          <c:extLst>
            <c:ext xmlns:c16="http://schemas.microsoft.com/office/drawing/2014/chart" uri="{C3380CC4-5D6E-409C-BE32-E72D297353CC}">
              <c16:uniqueId val="{00000000-336F-42E9-92BA-02D29CFF78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0.33</c:v>
                </c:pt>
                <c:pt idx="4">
                  <c:v>0.22</c:v>
                </c:pt>
              </c:numCache>
            </c:numRef>
          </c:val>
          <c:smooth val="0"/>
          <c:extLst>
            <c:ext xmlns:c16="http://schemas.microsoft.com/office/drawing/2014/chart" uri="{C3380CC4-5D6E-409C-BE32-E72D297353CC}">
              <c16:uniqueId val="{00000001-336F-42E9-92BA-02D29CFF78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111.81</c:v>
                </c:pt>
                <c:pt idx="4">
                  <c:v>110.1</c:v>
                </c:pt>
              </c:numCache>
            </c:numRef>
          </c:val>
          <c:extLst>
            <c:ext xmlns:c16="http://schemas.microsoft.com/office/drawing/2014/chart" uri="{C3380CC4-5D6E-409C-BE32-E72D297353CC}">
              <c16:uniqueId val="{00000000-474D-4F63-912C-EA085AA807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c:v>
                </c:pt>
                <c:pt idx="4">
                  <c:v>66.650000000000006</c:v>
                </c:pt>
              </c:numCache>
            </c:numRef>
          </c:val>
          <c:smooth val="0"/>
          <c:extLst>
            <c:ext xmlns:c16="http://schemas.microsoft.com/office/drawing/2014/chart" uri="{C3380CC4-5D6E-409C-BE32-E72D297353CC}">
              <c16:uniqueId val="{00000001-474D-4F63-912C-EA085AA807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84.67</c:v>
                </c:pt>
                <c:pt idx="4">
                  <c:v>83.76</c:v>
                </c:pt>
              </c:numCache>
            </c:numRef>
          </c:val>
          <c:extLst>
            <c:ext xmlns:c16="http://schemas.microsoft.com/office/drawing/2014/chart" uri="{C3380CC4-5D6E-409C-BE32-E72D297353CC}">
              <c16:uniqueId val="{00000000-42F3-48CB-92D4-91ED8CAD69F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94.41</c:v>
                </c:pt>
                <c:pt idx="4">
                  <c:v>94.43</c:v>
                </c:pt>
              </c:numCache>
            </c:numRef>
          </c:val>
          <c:smooth val="0"/>
          <c:extLst>
            <c:ext xmlns:c16="http://schemas.microsoft.com/office/drawing/2014/chart" uri="{C3380CC4-5D6E-409C-BE32-E72D297353CC}">
              <c16:uniqueId val="{00000001-42F3-48CB-92D4-91ED8CAD69F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102.84</c:v>
                </c:pt>
                <c:pt idx="4">
                  <c:v>104.38</c:v>
                </c:pt>
              </c:numCache>
            </c:numRef>
          </c:val>
          <c:extLst>
            <c:ext xmlns:c16="http://schemas.microsoft.com/office/drawing/2014/chart" uri="{C3380CC4-5D6E-409C-BE32-E72D297353CC}">
              <c16:uniqueId val="{00000000-1BD3-4037-91A9-C5326473EC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109.58</c:v>
                </c:pt>
                <c:pt idx="4">
                  <c:v>109.32</c:v>
                </c:pt>
              </c:numCache>
            </c:numRef>
          </c:val>
          <c:smooth val="0"/>
          <c:extLst>
            <c:ext xmlns:c16="http://schemas.microsoft.com/office/drawing/2014/chart" uri="{C3380CC4-5D6E-409C-BE32-E72D297353CC}">
              <c16:uniqueId val="{00000001-1BD3-4037-91A9-C5326473EC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3.72</c:v>
                </c:pt>
                <c:pt idx="4">
                  <c:v>7.06</c:v>
                </c:pt>
              </c:numCache>
            </c:numRef>
          </c:val>
          <c:extLst>
            <c:ext xmlns:c16="http://schemas.microsoft.com/office/drawing/2014/chart" uri="{C3380CC4-5D6E-409C-BE32-E72D297353CC}">
              <c16:uniqueId val="{00000000-0102-4568-80B0-81EEBF610AE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34.15</c:v>
                </c:pt>
                <c:pt idx="4">
                  <c:v>35.53</c:v>
                </c:pt>
              </c:numCache>
            </c:numRef>
          </c:val>
          <c:smooth val="0"/>
          <c:extLst>
            <c:ext xmlns:c16="http://schemas.microsoft.com/office/drawing/2014/chart" uri="{C3380CC4-5D6E-409C-BE32-E72D297353CC}">
              <c16:uniqueId val="{00000001-0102-4568-80B0-81EEBF610AE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5.96</c:v>
                </c:pt>
                <c:pt idx="4">
                  <c:v>6.2</c:v>
                </c:pt>
              </c:numCache>
            </c:numRef>
          </c:val>
          <c:extLst>
            <c:ext xmlns:c16="http://schemas.microsoft.com/office/drawing/2014/chart" uri="{C3380CC4-5D6E-409C-BE32-E72D297353CC}">
              <c16:uniqueId val="{00000000-A64C-4D11-9376-4C3DB4E0887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5.18</c:v>
                </c:pt>
                <c:pt idx="4">
                  <c:v>6.01</c:v>
                </c:pt>
              </c:numCache>
            </c:numRef>
          </c:val>
          <c:smooth val="0"/>
          <c:extLst>
            <c:ext xmlns:c16="http://schemas.microsoft.com/office/drawing/2014/chart" uri="{C3380CC4-5D6E-409C-BE32-E72D297353CC}">
              <c16:uniqueId val="{00000001-A64C-4D11-9376-4C3DB4E0887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C70-4E83-807E-FE48932312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5.97</c:v>
                </c:pt>
                <c:pt idx="4">
                  <c:v>1.54</c:v>
                </c:pt>
              </c:numCache>
            </c:numRef>
          </c:val>
          <c:smooth val="0"/>
          <c:extLst>
            <c:ext xmlns:c16="http://schemas.microsoft.com/office/drawing/2014/chart" uri="{C3380CC4-5D6E-409C-BE32-E72D297353CC}">
              <c16:uniqueId val="{00000001-0C70-4E83-807E-FE489323126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12.3</c:v>
                </c:pt>
                <c:pt idx="4">
                  <c:v>18.190000000000001</c:v>
                </c:pt>
              </c:numCache>
            </c:numRef>
          </c:val>
          <c:extLst>
            <c:ext xmlns:c16="http://schemas.microsoft.com/office/drawing/2014/chart" uri="{C3380CC4-5D6E-409C-BE32-E72D297353CC}">
              <c16:uniqueId val="{00000000-157E-4BB8-B5FD-C2509C1DFE6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60.82</c:v>
                </c:pt>
                <c:pt idx="4">
                  <c:v>63.48</c:v>
                </c:pt>
              </c:numCache>
            </c:numRef>
          </c:val>
          <c:smooth val="0"/>
          <c:extLst>
            <c:ext xmlns:c16="http://schemas.microsoft.com/office/drawing/2014/chart" uri="{C3380CC4-5D6E-409C-BE32-E72D297353CC}">
              <c16:uniqueId val="{00000001-157E-4BB8-B5FD-C2509C1DFE6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2384.63</c:v>
                </c:pt>
                <c:pt idx="4">
                  <c:v>2381.87</c:v>
                </c:pt>
              </c:numCache>
            </c:numRef>
          </c:val>
          <c:extLst>
            <c:ext xmlns:c16="http://schemas.microsoft.com/office/drawing/2014/chart" uri="{C3380CC4-5D6E-409C-BE32-E72D297353CC}">
              <c16:uniqueId val="{00000000-3888-4876-B79A-2F2F8E3623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920.83</c:v>
                </c:pt>
                <c:pt idx="4">
                  <c:v>874.02</c:v>
                </c:pt>
              </c:numCache>
            </c:numRef>
          </c:val>
          <c:smooth val="0"/>
          <c:extLst>
            <c:ext xmlns:c16="http://schemas.microsoft.com/office/drawing/2014/chart" uri="{C3380CC4-5D6E-409C-BE32-E72D297353CC}">
              <c16:uniqueId val="{00000001-3888-4876-B79A-2F2F8E3623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87.98</c:v>
                </c:pt>
                <c:pt idx="4">
                  <c:v>89.24</c:v>
                </c:pt>
              </c:numCache>
            </c:numRef>
          </c:val>
          <c:extLst>
            <c:ext xmlns:c16="http://schemas.microsoft.com/office/drawing/2014/chart" uri="{C3380CC4-5D6E-409C-BE32-E72D297353CC}">
              <c16:uniqueId val="{00000000-87A9-45B6-8D7A-3B32A6B9371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99.82</c:v>
                </c:pt>
                <c:pt idx="4">
                  <c:v>100.32</c:v>
                </c:pt>
              </c:numCache>
            </c:numRef>
          </c:val>
          <c:smooth val="0"/>
          <c:extLst>
            <c:ext xmlns:c16="http://schemas.microsoft.com/office/drawing/2014/chart" uri="{C3380CC4-5D6E-409C-BE32-E72D297353CC}">
              <c16:uniqueId val="{00000001-87A9-45B6-8D7A-3B32A6B9371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213.66</c:v>
                </c:pt>
                <c:pt idx="4">
                  <c:v>211.11</c:v>
                </c:pt>
              </c:numCache>
            </c:numRef>
          </c:val>
          <c:extLst>
            <c:ext xmlns:c16="http://schemas.microsoft.com/office/drawing/2014/chart" uri="{C3380CC4-5D6E-409C-BE32-E72D297353CC}">
              <c16:uniqueId val="{00000000-1953-4E94-BDC3-ACC7AB474E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156.77000000000001</c:v>
                </c:pt>
                <c:pt idx="4">
                  <c:v>157.63999999999999</c:v>
                </c:pt>
              </c:numCache>
            </c:numRef>
          </c:val>
          <c:smooth val="0"/>
          <c:extLst>
            <c:ext xmlns:c16="http://schemas.microsoft.com/office/drawing/2014/chart" uri="{C3380CC4-5D6E-409C-BE32-E72D297353CC}">
              <c16:uniqueId val="{00000001-1953-4E94-BDC3-ACC7AB474E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4" zoomScale="70" zoomScaleNormal="70" workbookViewId="0">
      <selection activeCell="AV56" sqref="AV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八戸市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非設置</v>
      </c>
      <c r="AE8" s="41"/>
      <c r="AF8" s="41"/>
      <c r="AG8" s="41"/>
      <c r="AH8" s="41"/>
      <c r="AI8" s="41"/>
      <c r="AJ8" s="41"/>
      <c r="AK8" s="3"/>
      <c r="AL8" s="42">
        <f>データ!S6</f>
        <v>223434</v>
      </c>
      <c r="AM8" s="42"/>
      <c r="AN8" s="42"/>
      <c r="AO8" s="42"/>
      <c r="AP8" s="42"/>
      <c r="AQ8" s="42"/>
      <c r="AR8" s="42"/>
      <c r="AS8" s="42"/>
      <c r="AT8" s="35">
        <f>データ!T6</f>
        <v>305.56</v>
      </c>
      <c r="AU8" s="35"/>
      <c r="AV8" s="35"/>
      <c r="AW8" s="35"/>
      <c r="AX8" s="35"/>
      <c r="AY8" s="35"/>
      <c r="AZ8" s="35"/>
      <c r="BA8" s="35"/>
      <c r="BB8" s="35">
        <f>データ!U6</f>
        <v>731.23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50.7</v>
      </c>
      <c r="J10" s="35"/>
      <c r="K10" s="35"/>
      <c r="L10" s="35"/>
      <c r="M10" s="35"/>
      <c r="N10" s="35"/>
      <c r="O10" s="35"/>
      <c r="P10" s="35">
        <f>データ!P6</f>
        <v>66.09</v>
      </c>
      <c r="Q10" s="35"/>
      <c r="R10" s="35"/>
      <c r="S10" s="35"/>
      <c r="T10" s="35"/>
      <c r="U10" s="35"/>
      <c r="V10" s="35"/>
      <c r="W10" s="35">
        <f>データ!Q6</f>
        <v>70.77</v>
      </c>
      <c r="X10" s="35"/>
      <c r="Y10" s="35"/>
      <c r="Z10" s="35"/>
      <c r="AA10" s="35"/>
      <c r="AB10" s="35"/>
      <c r="AC10" s="35"/>
      <c r="AD10" s="42">
        <f>データ!R6</f>
        <v>3383</v>
      </c>
      <c r="AE10" s="42"/>
      <c r="AF10" s="42"/>
      <c r="AG10" s="42"/>
      <c r="AH10" s="42"/>
      <c r="AI10" s="42"/>
      <c r="AJ10" s="42"/>
      <c r="AK10" s="2"/>
      <c r="AL10" s="42">
        <f>データ!V6</f>
        <v>146832</v>
      </c>
      <c r="AM10" s="42"/>
      <c r="AN10" s="42"/>
      <c r="AO10" s="42"/>
      <c r="AP10" s="42"/>
      <c r="AQ10" s="42"/>
      <c r="AR10" s="42"/>
      <c r="AS10" s="42"/>
      <c r="AT10" s="35">
        <f>データ!W6</f>
        <v>37.42</v>
      </c>
      <c r="AU10" s="35"/>
      <c r="AV10" s="35"/>
      <c r="AW10" s="35"/>
      <c r="AX10" s="35"/>
      <c r="AY10" s="35"/>
      <c r="AZ10" s="35"/>
      <c r="BA10" s="35"/>
      <c r="BB10" s="35">
        <f>データ!X6</f>
        <v>3923.89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115</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ALShzycl6ptE8VMowIF5VQuiCn/6YB+EuxWlF6Sbyk5HcWtOzF7TvMSqxFAbrEG0C5qBblsHa8DMq0u0YRZMA==" saltValue="uPivFLii7bNQKYmcIIGaK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22039</v>
      </c>
      <c r="D6" s="19">
        <f t="shared" si="3"/>
        <v>46</v>
      </c>
      <c r="E6" s="19">
        <f t="shared" si="3"/>
        <v>17</v>
      </c>
      <c r="F6" s="19">
        <f t="shared" si="3"/>
        <v>1</v>
      </c>
      <c r="G6" s="19">
        <f t="shared" si="3"/>
        <v>0</v>
      </c>
      <c r="H6" s="19" t="str">
        <f t="shared" si="3"/>
        <v>青森県　八戸市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50.7</v>
      </c>
      <c r="P6" s="20">
        <f t="shared" si="3"/>
        <v>66.09</v>
      </c>
      <c r="Q6" s="20">
        <f t="shared" si="3"/>
        <v>70.77</v>
      </c>
      <c r="R6" s="20">
        <f t="shared" si="3"/>
        <v>3383</v>
      </c>
      <c r="S6" s="20">
        <f t="shared" si="3"/>
        <v>223434</v>
      </c>
      <c r="T6" s="20">
        <f t="shared" si="3"/>
        <v>305.56</v>
      </c>
      <c r="U6" s="20">
        <f t="shared" si="3"/>
        <v>731.23</v>
      </c>
      <c r="V6" s="20">
        <f t="shared" si="3"/>
        <v>146832</v>
      </c>
      <c r="W6" s="20">
        <f t="shared" si="3"/>
        <v>37.42</v>
      </c>
      <c r="X6" s="20">
        <f t="shared" si="3"/>
        <v>3923.89</v>
      </c>
      <c r="Y6" s="21" t="str">
        <f>IF(Y7="",NA(),Y7)</f>
        <v>-</v>
      </c>
      <c r="Z6" s="21" t="str">
        <f t="shared" ref="Z6:AH6" si="4">IF(Z7="",NA(),Z7)</f>
        <v>-</v>
      </c>
      <c r="AA6" s="21" t="str">
        <f t="shared" si="4"/>
        <v>-</v>
      </c>
      <c r="AB6" s="21">
        <f t="shared" si="4"/>
        <v>102.84</v>
      </c>
      <c r="AC6" s="21">
        <f t="shared" si="4"/>
        <v>104.38</v>
      </c>
      <c r="AD6" s="21" t="str">
        <f t="shared" si="4"/>
        <v>-</v>
      </c>
      <c r="AE6" s="21" t="str">
        <f t="shared" si="4"/>
        <v>-</v>
      </c>
      <c r="AF6" s="21" t="str">
        <f t="shared" si="4"/>
        <v>-</v>
      </c>
      <c r="AG6" s="21">
        <f t="shared" si="4"/>
        <v>109.58</v>
      </c>
      <c r="AH6" s="21">
        <f t="shared" si="4"/>
        <v>109.32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5.97</v>
      </c>
      <c r="AS6" s="21">
        <f t="shared" si="5"/>
        <v>1.54</v>
      </c>
      <c r="AT6" s="20" t="str">
        <f>IF(AT7="","",IF(AT7="-","【-】","【"&amp;SUBSTITUTE(TEXT(AT7,"#,##0.00"),"-","△")&amp;"】"))</f>
        <v>【3.09】</v>
      </c>
      <c r="AU6" s="21" t="str">
        <f>IF(AU7="",NA(),AU7)</f>
        <v>-</v>
      </c>
      <c r="AV6" s="21" t="str">
        <f t="shared" ref="AV6:BD6" si="6">IF(AV7="",NA(),AV7)</f>
        <v>-</v>
      </c>
      <c r="AW6" s="21" t="str">
        <f t="shared" si="6"/>
        <v>-</v>
      </c>
      <c r="AX6" s="21">
        <f t="shared" si="6"/>
        <v>12.3</v>
      </c>
      <c r="AY6" s="21">
        <f t="shared" si="6"/>
        <v>18.190000000000001</v>
      </c>
      <c r="AZ6" s="21" t="str">
        <f t="shared" si="6"/>
        <v>-</v>
      </c>
      <c r="BA6" s="21" t="str">
        <f t="shared" si="6"/>
        <v>-</v>
      </c>
      <c r="BB6" s="21" t="str">
        <f t="shared" si="6"/>
        <v>-</v>
      </c>
      <c r="BC6" s="21">
        <f t="shared" si="6"/>
        <v>60.82</v>
      </c>
      <c r="BD6" s="21">
        <f t="shared" si="6"/>
        <v>63.48</v>
      </c>
      <c r="BE6" s="20" t="str">
        <f>IF(BE7="","",IF(BE7="-","【-】","【"&amp;SUBSTITUTE(TEXT(BE7,"#,##0.00"),"-","△")&amp;"】"))</f>
        <v>【71.39】</v>
      </c>
      <c r="BF6" s="21" t="str">
        <f>IF(BF7="",NA(),BF7)</f>
        <v>-</v>
      </c>
      <c r="BG6" s="21" t="str">
        <f t="shared" ref="BG6:BO6" si="7">IF(BG7="",NA(),BG7)</f>
        <v>-</v>
      </c>
      <c r="BH6" s="21" t="str">
        <f t="shared" si="7"/>
        <v>-</v>
      </c>
      <c r="BI6" s="21">
        <f t="shared" si="7"/>
        <v>2384.63</v>
      </c>
      <c r="BJ6" s="21">
        <f t="shared" si="7"/>
        <v>2381.87</v>
      </c>
      <c r="BK6" s="21" t="str">
        <f t="shared" si="7"/>
        <v>-</v>
      </c>
      <c r="BL6" s="21" t="str">
        <f t="shared" si="7"/>
        <v>-</v>
      </c>
      <c r="BM6" s="21" t="str">
        <f t="shared" si="7"/>
        <v>-</v>
      </c>
      <c r="BN6" s="21">
        <f t="shared" si="7"/>
        <v>920.83</v>
      </c>
      <c r="BO6" s="21">
        <f t="shared" si="7"/>
        <v>874.02</v>
      </c>
      <c r="BP6" s="20" t="str">
        <f>IF(BP7="","",IF(BP7="-","【-】","【"&amp;SUBSTITUTE(TEXT(BP7,"#,##0.00"),"-","△")&amp;"】"))</f>
        <v>【669.11】</v>
      </c>
      <c r="BQ6" s="21" t="str">
        <f>IF(BQ7="",NA(),BQ7)</f>
        <v>-</v>
      </c>
      <c r="BR6" s="21" t="str">
        <f t="shared" ref="BR6:BZ6" si="8">IF(BR7="",NA(),BR7)</f>
        <v>-</v>
      </c>
      <c r="BS6" s="21" t="str">
        <f t="shared" si="8"/>
        <v>-</v>
      </c>
      <c r="BT6" s="21">
        <f t="shared" si="8"/>
        <v>87.98</v>
      </c>
      <c r="BU6" s="21">
        <f t="shared" si="8"/>
        <v>89.24</v>
      </c>
      <c r="BV6" s="21" t="str">
        <f t="shared" si="8"/>
        <v>-</v>
      </c>
      <c r="BW6" s="21" t="str">
        <f t="shared" si="8"/>
        <v>-</v>
      </c>
      <c r="BX6" s="21" t="str">
        <f t="shared" si="8"/>
        <v>-</v>
      </c>
      <c r="BY6" s="21">
        <f t="shared" si="8"/>
        <v>99.82</v>
      </c>
      <c r="BZ6" s="21">
        <f t="shared" si="8"/>
        <v>100.32</v>
      </c>
      <c r="CA6" s="20" t="str">
        <f>IF(CA7="","",IF(CA7="-","【-】","【"&amp;SUBSTITUTE(TEXT(CA7,"#,##0.00"),"-","△")&amp;"】"))</f>
        <v>【99.73】</v>
      </c>
      <c r="CB6" s="21" t="str">
        <f>IF(CB7="",NA(),CB7)</f>
        <v>-</v>
      </c>
      <c r="CC6" s="21" t="str">
        <f t="shared" ref="CC6:CK6" si="9">IF(CC7="",NA(),CC7)</f>
        <v>-</v>
      </c>
      <c r="CD6" s="21" t="str">
        <f t="shared" si="9"/>
        <v>-</v>
      </c>
      <c r="CE6" s="21">
        <f t="shared" si="9"/>
        <v>213.66</v>
      </c>
      <c r="CF6" s="21">
        <f t="shared" si="9"/>
        <v>211.11</v>
      </c>
      <c r="CG6" s="21" t="str">
        <f t="shared" si="9"/>
        <v>-</v>
      </c>
      <c r="CH6" s="21" t="str">
        <f t="shared" si="9"/>
        <v>-</v>
      </c>
      <c r="CI6" s="21" t="str">
        <f t="shared" si="9"/>
        <v>-</v>
      </c>
      <c r="CJ6" s="21">
        <f t="shared" si="9"/>
        <v>156.77000000000001</v>
      </c>
      <c r="CK6" s="21">
        <f t="shared" si="9"/>
        <v>157.63999999999999</v>
      </c>
      <c r="CL6" s="20" t="str">
        <f>IF(CL7="","",IF(CL7="-","【-】","【"&amp;SUBSTITUTE(TEXT(CL7,"#,##0.00"),"-","△")&amp;"】"))</f>
        <v>【134.98】</v>
      </c>
      <c r="CM6" s="21" t="str">
        <f>IF(CM7="",NA(),CM7)</f>
        <v>-</v>
      </c>
      <c r="CN6" s="21" t="str">
        <f t="shared" ref="CN6:CV6" si="10">IF(CN7="",NA(),CN7)</f>
        <v>-</v>
      </c>
      <c r="CO6" s="21" t="str">
        <f t="shared" si="10"/>
        <v>-</v>
      </c>
      <c r="CP6" s="21">
        <f t="shared" si="10"/>
        <v>111.81</v>
      </c>
      <c r="CQ6" s="21">
        <f t="shared" si="10"/>
        <v>110.1</v>
      </c>
      <c r="CR6" s="21" t="str">
        <f t="shared" si="10"/>
        <v>-</v>
      </c>
      <c r="CS6" s="21" t="str">
        <f t="shared" si="10"/>
        <v>-</v>
      </c>
      <c r="CT6" s="21" t="str">
        <f t="shared" si="10"/>
        <v>-</v>
      </c>
      <c r="CU6" s="21">
        <f t="shared" si="10"/>
        <v>67</v>
      </c>
      <c r="CV6" s="21">
        <f t="shared" si="10"/>
        <v>66.650000000000006</v>
      </c>
      <c r="CW6" s="20" t="str">
        <f>IF(CW7="","",IF(CW7="-","【-】","【"&amp;SUBSTITUTE(TEXT(CW7,"#,##0.00"),"-","△")&amp;"】"))</f>
        <v>【59.99】</v>
      </c>
      <c r="CX6" s="21" t="str">
        <f>IF(CX7="",NA(),CX7)</f>
        <v>-</v>
      </c>
      <c r="CY6" s="21" t="str">
        <f t="shared" ref="CY6:DG6" si="11">IF(CY7="",NA(),CY7)</f>
        <v>-</v>
      </c>
      <c r="CZ6" s="21" t="str">
        <f t="shared" si="11"/>
        <v>-</v>
      </c>
      <c r="DA6" s="21">
        <f t="shared" si="11"/>
        <v>84.67</v>
      </c>
      <c r="DB6" s="21">
        <f t="shared" si="11"/>
        <v>83.76</v>
      </c>
      <c r="DC6" s="21" t="str">
        <f t="shared" si="11"/>
        <v>-</v>
      </c>
      <c r="DD6" s="21" t="str">
        <f t="shared" si="11"/>
        <v>-</v>
      </c>
      <c r="DE6" s="21" t="str">
        <f t="shared" si="11"/>
        <v>-</v>
      </c>
      <c r="DF6" s="21">
        <f t="shared" si="11"/>
        <v>94.41</v>
      </c>
      <c r="DG6" s="21">
        <f t="shared" si="11"/>
        <v>94.43</v>
      </c>
      <c r="DH6" s="20" t="str">
        <f>IF(DH7="","",IF(DH7="-","【-】","【"&amp;SUBSTITUTE(TEXT(DH7,"#,##0.00"),"-","△")&amp;"】"))</f>
        <v>【95.72】</v>
      </c>
      <c r="DI6" s="21" t="str">
        <f>IF(DI7="",NA(),DI7)</f>
        <v>-</v>
      </c>
      <c r="DJ6" s="21" t="str">
        <f t="shared" ref="DJ6:DR6" si="12">IF(DJ7="",NA(),DJ7)</f>
        <v>-</v>
      </c>
      <c r="DK6" s="21" t="str">
        <f t="shared" si="12"/>
        <v>-</v>
      </c>
      <c r="DL6" s="21">
        <f t="shared" si="12"/>
        <v>3.72</v>
      </c>
      <c r="DM6" s="21">
        <f t="shared" si="12"/>
        <v>7.06</v>
      </c>
      <c r="DN6" s="21" t="str">
        <f t="shared" si="12"/>
        <v>-</v>
      </c>
      <c r="DO6" s="21" t="str">
        <f t="shared" si="12"/>
        <v>-</v>
      </c>
      <c r="DP6" s="21" t="str">
        <f t="shared" si="12"/>
        <v>-</v>
      </c>
      <c r="DQ6" s="21">
        <f t="shared" si="12"/>
        <v>34.15</v>
      </c>
      <c r="DR6" s="21">
        <f t="shared" si="12"/>
        <v>35.53</v>
      </c>
      <c r="DS6" s="20" t="str">
        <f>IF(DS7="","",IF(DS7="-","【-】","【"&amp;SUBSTITUTE(TEXT(DS7,"#,##0.00"),"-","△")&amp;"】"))</f>
        <v>【38.17】</v>
      </c>
      <c r="DT6" s="21" t="str">
        <f>IF(DT7="",NA(),DT7)</f>
        <v>-</v>
      </c>
      <c r="DU6" s="21" t="str">
        <f t="shared" ref="DU6:EC6" si="13">IF(DU7="",NA(),DU7)</f>
        <v>-</v>
      </c>
      <c r="DV6" s="21" t="str">
        <f t="shared" si="13"/>
        <v>-</v>
      </c>
      <c r="DW6" s="21">
        <f t="shared" si="13"/>
        <v>5.96</v>
      </c>
      <c r="DX6" s="21">
        <f t="shared" si="13"/>
        <v>6.2</v>
      </c>
      <c r="DY6" s="21" t="str">
        <f t="shared" si="13"/>
        <v>-</v>
      </c>
      <c r="DZ6" s="21" t="str">
        <f t="shared" si="13"/>
        <v>-</v>
      </c>
      <c r="EA6" s="21" t="str">
        <f t="shared" si="13"/>
        <v>-</v>
      </c>
      <c r="EB6" s="21">
        <f t="shared" si="13"/>
        <v>5.18</v>
      </c>
      <c r="EC6" s="21">
        <f t="shared" si="13"/>
        <v>6.01</v>
      </c>
      <c r="ED6" s="20" t="str">
        <f>IF(ED7="","",IF(ED7="-","【-】","【"&amp;SUBSTITUTE(TEXT(ED7,"#,##0.00"),"-","△")&amp;"】"))</f>
        <v>【6.54】</v>
      </c>
      <c r="EE6" s="21" t="str">
        <f>IF(EE7="",NA(),EE7)</f>
        <v>-</v>
      </c>
      <c r="EF6" s="21" t="str">
        <f t="shared" ref="EF6:EN6" si="14">IF(EF7="",NA(),EF7)</f>
        <v>-</v>
      </c>
      <c r="EG6" s="21" t="str">
        <f t="shared" si="14"/>
        <v>-</v>
      </c>
      <c r="EH6" s="21">
        <f t="shared" si="14"/>
        <v>0.01</v>
      </c>
      <c r="EI6" s="21">
        <f t="shared" si="14"/>
        <v>0.01</v>
      </c>
      <c r="EJ6" s="21" t="str">
        <f t="shared" si="14"/>
        <v>-</v>
      </c>
      <c r="EK6" s="21" t="str">
        <f t="shared" si="14"/>
        <v>-</v>
      </c>
      <c r="EL6" s="21" t="str">
        <f t="shared" si="14"/>
        <v>-</v>
      </c>
      <c r="EM6" s="21">
        <f t="shared" si="14"/>
        <v>0.33</v>
      </c>
      <c r="EN6" s="21">
        <f t="shared" si="14"/>
        <v>0.22</v>
      </c>
      <c r="EO6" s="20" t="str">
        <f>IF(EO7="","",IF(EO7="-","【-】","【"&amp;SUBSTITUTE(TEXT(EO7,"#,##0.00"),"-","△")&amp;"】"))</f>
        <v>【0.24】</v>
      </c>
    </row>
    <row r="7" spans="1:148" s="22" customFormat="1" x14ac:dyDescent="0.15">
      <c r="A7" s="14"/>
      <c r="B7" s="23">
        <v>2021</v>
      </c>
      <c r="C7" s="23">
        <v>22039</v>
      </c>
      <c r="D7" s="23">
        <v>46</v>
      </c>
      <c r="E7" s="23">
        <v>17</v>
      </c>
      <c r="F7" s="23">
        <v>1</v>
      </c>
      <c r="G7" s="23">
        <v>0</v>
      </c>
      <c r="H7" s="23" t="s">
        <v>96</v>
      </c>
      <c r="I7" s="23" t="s">
        <v>97</v>
      </c>
      <c r="J7" s="23" t="s">
        <v>98</v>
      </c>
      <c r="K7" s="23" t="s">
        <v>99</v>
      </c>
      <c r="L7" s="23" t="s">
        <v>100</v>
      </c>
      <c r="M7" s="23" t="s">
        <v>101</v>
      </c>
      <c r="N7" s="24" t="s">
        <v>102</v>
      </c>
      <c r="O7" s="24">
        <v>50.7</v>
      </c>
      <c r="P7" s="24">
        <v>66.09</v>
      </c>
      <c r="Q7" s="24">
        <v>70.77</v>
      </c>
      <c r="R7" s="24">
        <v>3383</v>
      </c>
      <c r="S7" s="24">
        <v>223434</v>
      </c>
      <c r="T7" s="24">
        <v>305.56</v>
      </c>
      <c r="U7" s="24">
        <v>731.23</v>
      </c>
      <c r="V7" s="24">
        <v>146832</v>
      </c>
      <c r="W7" s="24">
        <v>37.42</v>
      </c>
      <c r="X7" s="24">
        <v>3923.89</v>
      </c>
      <c r="Y7" s="24" t="s">
        <v>102</v>
      </c>
      <c r="Z7" s="24" t="s">
        <v>102</v>
      </c>
      <c r="AA7" s="24" t="s">
        <v>102</v>
      </c>
      <c r="AB7" s="24">
        <v>102.84</v>
      </c>
      <c r="AC7" s="24">
        <v>104.38</v>
      </c>
      <c r="AD7" s="24" t="s">
        <v>102</v>
      </c>
      <c r="AE7" s="24" t="s">
        <v>102</v>
      </c>
      <c r="AF7" s="24" t="s">
        <v>102</v>
      </c>
      <c r="AG7" s="24">
        <v>109.58</v>
      </c>
      <c r="AH7" s="24">
        <v>109.32</v>
      </c>
      <c r="AI7" s="24">
        <v>107.02</v>
      </c>
      <c r="AJ7" s="24" t="s">
        <v>102</v>
      </c>
      <c r="AK7" s="24" t="s">
        <v>102</v>
      </c>
      <c r="AL7" s="24" t="s">
        <v>102</v>
      </c>
      <c r="AM7" s="24">
        <v>0</v>
      </c>
      <c r="AN7" s="24">
        <v>0</v>
      </c>
      <c r="AO7" s="24" t="s">
        <v>102</v>
      </c>
      <c r="AP7" s="24" t="s">
        <v>102</v>
      </c>
      <c r="AQ7" s="24" t="s">
        <v>102</v>
      </c>
      <c r="AR7" s="24">
        <v>5.97</v>
      </c>
      <c r="AS7" s="24">
        <v>1.54</v>
      </c>
      <c r="AT7" s="24">
        <v>3.09</v>
      </c>
      <c r="AU7" s="24" t="s">
        <v>102</v>
      </c>
      <c r="AV7" s="24" t="s">
        <v>102</v>
      </c>
      <c r="AW7" s="24" t="s">
        <v>102</v>
      </c>
      <c r="AX7" s="24">
        <v>12.3</v>
      </c>
      <c r="AY7" s="24">
        <v>18.190000000000001</v>
      </c>
      <c r="AZ7" s="24" t="s">
        <v>102</v>
      </c>
      <c r="BA7" s="24" t="s">
        <v>102</v>
      </c>
      <c r="BB7" s="24" t="s">
        <v>102</v>
      </c>
      <c r="BC7" s="24">
        <v>60.82</v>
      </c>
      <c r="BD7" s="24">
        <v>63.48</v>
      </c>
      <c r="BE7" s="24">
        <v>71.39</v>
      </c>
      <c r="BF7" s="24" t="s">
        <v>102</v>
      </c>
      <c r="BG7" s="24" t="s">
        <v>102</v>
      </c>
      <c r="BH7" s="24" t="s">
        <v>102</v>
      </c>
      <c r="BI7" s="24">
        <v>2384.63</v>
      </c>
      <c r="BJ7" s="24">
        <v>2381.87</v>
      </c>
      <c r="BK7" s="24" t="s">
        <v>102</v>
      </c>
      <c r="BL7" s="24" t="s">
        <v>102</v>
      </c>
      <c r="BM7" s="24" t="s">
        <v>102</v>
      </c>
      <c r="BN7" s="24">
        <v>920.83</v>
      </c>
      <c r="BO7" s="24">
        <v>874.02</v>
      </c>
      <c r="BP7" s="24">
        <v>669.11</v>
      </c>
      <c r="BQ7" s="24" t="s">
        <v>102</v>
      </c>
      <c r="BR7" s="24" t="s">
        <v>102</v>
      </c>
      <c r="BS7" s="24" t="s">
        <v>102</v>
      </c>
      <c r="BT7" s="24">
        <v>87.98</v>
      </c>
      <c r="BU7" s="24">
        <v>89.24</v>
      </c>
      <c r="BV7" s="24" t="s">
        <v>102</v>
      </c>
      <c r="BW7" s="24" t="s">
        <v>102</v>
      </c>
      <c r="BX7" s="24" t="s">
        <v>102</v>
      </c>
      <c r="BY7" s="24">
        <v>99.82</v>
      </c>
      <c r="BZ7" s="24">
        <v>100.32</v>
      </c>
      <c r="CA7" s="24">
        <v>99.73</v>
      </c>
      <c r="CB7" s="24" t="s">
        <v>102</v>
      </c>
      <c r="CC7" s="24" t="s">
        <v>102</v>
      </c>
      <c r="CD7" s="24" t="s">
        <v>102</v>
      </c>
      <c r="CE7" s="24">
        <v>213.66</v>
      </c>
      <c r="CF7" s="24">
        <v>211.11</v>
      </c>
      <c r="CG7" s="24" t="s">
        <v>102</v>
      </c>
      <c r="CH7" s="24" t="s">
        <v>102</v>
      </c>
      <c r="CI7" s="24" t="s">
        <v>102</v>
      </c>
      <c r="CJ7" s="24">
        <v>156.77000000000001</v>
      </c>
      <c r="CK7" s="24">
        <v>157.63999999999999</v>
      </c>
      <c r="CL7" s="24">
        <v>134.97999999999999</v>
      </c>
      <c r="CM7" s="24" t="s">
        <v>102</v>
      </c>
      <c r="CN7" s="24" t="s">
        <v>102</v>
      </c>
      <c r="CO7" s="24" t="s">
        <v>102</v>
      </c>
      <c r="CP7" s="24">
        <v>111.81</v>
      </c>
      <c r="CQ7" s="24">
        <v>110.1</v>
      </c>
      <c r="CR7" s="24" t="s">
        <v>102</v>
      </c>
      <c r="CS7" s="24" t="s">
        <v>102</v>
      </c>
      <c r="CT7" s="24" t="s">
        <v>102</v>
      </c>
      <c r="CU7" s="24">
        <v>67</v>
      </c>
      <c r="CV7" s="24">
        <v>66.650000000000006</v>
      </c>
      <c r="CW7" s="24">
        <v>59.99</v>
      </c>
      <c r="CX7" s="24" t="s">
        <v>102</v>
      </c>
      <c r="CY7" s="24" t="s">
        <v>102</v>
      </c>
      <c r="CZ7" s="24" t="s">
        <v>102</v>
      </c>
      <c r="DA7" s="24">
        <v>84.67</v>
      </c>
      <c r="DB7" s="24">
        <v>83.76</v>
      </c>
      <c r="DC7" s="24" t="s">
        <v>102</v>
      </c>
      <c r="DD7" s="24" t="s">
        <v>102</v>
      </c>
      <c r="DE7" s="24" t="s">
        <v>102</v>
      </c>
      <c r="DF7" s="24">
        <v>94.41</v>
      </c>
      <c r="DG7" s="24">
        <v>94.43</v>
      </c>
      <c r="DH7" s="24">
        <v>95.72</v>
      </c>
      <c r="DI7" s="24" t="s">
        <v>102</v>
      </c>
      <c r="DJ7" s="24" t="s">
        <v>102</v>
      </c>
      <c r="DK7" s="24" t="s">
        <v>102</v>
      </c>
      <c r="DL7" s="24">
        <v>3.72</v>
      </c>
      <c r="DM7" s="24">
        <v>7.06</v>
      </c>
      <c r="DN7" s="24" t="s">
        <v>102</v>
      </c>
      <c r="DO7" s="24" t="s">
        <v>102</v>
      </c>
      <c r="DP7" s="24" t="s">
        <v>102</v>
      </c>
      <c r="DQ7" s="24">
        <v>34.15</v>
      </c>
      <c r="DR7" s="24">
        <v>35.53</v>
      </c>
      <c r="DS7" s="24">
        <v>38.17</v>
      </c>
      <c r="DT7" s="24" t="s">
        <v>102</v>
      </c>
      <c r="DU7" s="24" t="s">
        <v>102</v>
      </c>
      <c r="DV7" s="24" t="s">
        <v>102</v>
      </c>
      <c r="DW7" s="24">
        <v>5.96</v>
      </c>
      <c r="DX7" s="24">
        <v>6.2</v>
      </c>
      <c r="DY7" s="24" t="s">
        <v>102</v>
      </c>
      <c r="DZ7" s="24" t="s">
        <v>102</v>
      </c>
      <c r="EA7" s="24" t="s">
        <v>102</v>
      </c>
      <c r="EB7" s="24">
        <v>5.18</v>
      </c>
      <c r="EC7" s="24">
        <v>6.01</v>
      </c>
      <c r="ED7" s="24">
        <v>6.54</v>
      </c>
      <c r="EE7" s="24" t="s">
        <v>102</v>
      </c>
      <c r="EF7" s="24" t="s">
        <v>102</v>
      </c>
      <c r="EG7" s="24" t="s">
        <v>102</v>
      </c>
      <c r="EH7" s="24">
        <v>0.01</v>
      </c>
      <c r="EI7" s="24">
        <v>0.01</v>
      </c>
      <c r="EJ7" s="24" t="s">
        <v>102</v>
      </c>
      <c r="EK7" s="24" t="s">
        <v>102</v>
      </c>
      <c r="EL7" s="24" t="s">
        <v>102</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201op</cp:lastModifiedBy>
  <cp:lastPrinted>2023-02-07T01:29:57Z</cp:lastPrinted>
  <dcterms:modified xsi:type="dcterms:W3CDTF">2023-02-22T07:51:49Z</dcterms:modified>
</cp:coreProperties>
</file>