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1803ld001\都市政策課共有\★駐車場★\照会回答\R4年度\R5.1.20_ 経営比較分析表（R3決算）\【経営比較分析表】2020_022039_47_140\"/>
    </mc:Choice>
  </mc:AlternateContent>
  <workbookProtection workbookAlgorithmName="SHA-512" workbookHashValue="xG3eQ7725w6ctqfaNv9m/NDOzTpXjvV3Bl9PftGn+JMJFicIynzPcbNlirWCr9+cQAub7WuJK9uagtnudDmagw==" workbookSaltValue="aGu3igiD2UfoLqMjqRqHyw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K76" i="4" l="1"/>
  <c r="LH51" i="4"/>
  <c r="BZ51" i="4"/>
  <c r="GQ30" i="4"/>
  <c r="BZ30" i="4"/>
  <c r="LT76" i="4"/>
  <c r="GQ51" i="4"/>
  <c r="LH30" i="4"/>
  <c r="IE76" i="4"/>
  <c r="BG30" i="4"/>
  <c r="FX30" i="4"/>
  <c r="AV76" i="4"/>
  <c r="KO51" i="4"/>
  <c r="FX51" i="4"/>
  <c r="KO30" i="4"/>
  <c r="HP76" i="4"/>
  <c r="LE76" i="4"/>
  <c r="BG51" i="4"/>
  <c r="FE51" i="4"/>
  <c r="HA76" i="4"/>
  <c r="AN51" i="4"/>
  <c r="FE30" i="4"/>
  <c r="AG76" i="4"/>
  <c r="JV51" i="4"/>
  <c r="AN30" i="4"/>
  <c r="JV30" i="4"/>
  <c r="KP76" i="4"/>
  <c r="KA76" i="4"/>
  <c r="EL51" i="4"/>
  <c r="JC30" i="4"/>
  <c r="JC51" i="4"/>
  <c r="GL76" i="4"/>
  <c r="U51" i="4"/>
  <c r="EL30" i="4"/>
  <c r="U30" i="4"/>
  <c r="R76" i="4"/>
</calcChain>
</file>

<file path=xl/sharedStrings.xml><?xml version="1.0" encoding="utf-8"?>
<sst xmlns="http://schemas.openxmlformats.org/spreadsheetml/2006/main" count="278" uniqueCount="134">
  <si>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</si>
  <si>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</si>
  <si>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</si>
  <si>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</si>
  <si>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</si>
  <si>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</si>
  <si>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</si>
  <si>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</si>
  <si>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</si>
  <si>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</si>
  <si>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</si>
  <si>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</si>
  <si>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</si>
  <si>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</si>
  <si>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</si>
  <si>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</si>
  <si>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</si>
  <si>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</si>
  <si>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</si>
  <si>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</si>
  <si>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</si>
  <si>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</si>
  <si>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</si>
  <si>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</si>
  <si>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</si>
  <si>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</si>
  <si>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</si>
  <si>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</si>
  <si>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</si>
  <si>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</si>
  <si>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</si>
  <si>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</si>
  <si>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</si>
  <si>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</si>
  <si>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</si>
  <si>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</si>
  <si>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</si>
  <si>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</si>
  <si>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</si>
  <si>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</si>
  <si>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</si>
  <si>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</si>
  <si>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</si>
  <si>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</si>
  <si>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</si>
  <si>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</si>
  <si>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</si>
  <si>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</si>
  <si>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</si>
  <si>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</si>
  <si>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</si>
  <si>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</si>
  <si>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</si>
  <si>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</si>
  <si>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</si>
  <si>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</si>
  <si>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</si>
  <si>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</si>
  <si>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</si>
  <si>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</si>
  <si>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</si>
  <si>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</si>
  <si>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</si>
  <si>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</si>
  <si>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</si>
  <si>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</si>
  <si>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</si>
  <si>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</si>
  <si>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</si>
  <si>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</si>
  <si>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</si>
  <si>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</si>
  <si>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</si>
  <si>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</si>
  <si>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</si>
  <si>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</si>
  <si>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</si>
  <si>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</si>
  <si>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</si>
  <si>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</si>
  <si>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</si>
  <si>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</si>
  <si>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</si>
  <si>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</si>
  <si>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</si>
  <si>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</si>
  <si>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</si>
  <si>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</si>
  <si>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</si>
  <si>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</si>
  <si>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</si>
  <si>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</si>
  <si>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</si>
  <si>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</si>
  <si>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</si>
  <si>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</si>
  <si>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</si>
  <si>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</si>
  <si>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</si>
  <si>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</si>
  <si>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</si>
  <si>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</si>
  <si>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</si>
  <si>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</si>
  <si>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当該値(N-4)</t>
    <phoneticPr fontId="5"/>
  </si>
  <si>
    <t>当該値(N-3)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</si>
  <si>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</si>
  <si>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</si>
  <si>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</si>
  <si>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</si>
  <si>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</si>
  <si>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</si>
  <si>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青森県　八戸市</t>
  </si>
  <si>
    <t>八戸市中央駐車場</t>
  </si>
  <si>
    <t>法非適用</t>
  </si>
  <si>
    <t>駐車場整備事業</t>
  </si>
  <si>
    <t>-</t>
  </si>
  <si>
    <t>Ａ１Ｂ２</t>
  </si>
  <si>
    <t>非設置</t>
  </si>
  <si>
    <t>該当数値なし</t>
  </si>
  <si>
    <t>届出駐車場</t>
  </si>
  <si>
    <t>立体式</t>
  </si>
  <si>
    <t>公共施設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</si>
  <si>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</si>
  <si>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</si>
  <si>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</si>
  <si>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</si>
  <si>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</si>
  <si>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</si>
  <si>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</si>
  <si>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⑦敷地の地価
　当該価格は、令和２年度と同額であったが、令和元年度から下落傾向にあるため、今後、当該駐車場の地価も下落していくと予想される。
⑩企業債残高対料金収入比率
　前年度と収入が同程度であったため、当該数値も同程度となった。今後も債務が減るまでは高い数値が続くと予想される。</t>
    <rPh sb="28" eb="30">
      <t>レイワ</t>
    </rPh>
    <rPh sb="30" eb="32">
      <t>ガンネン</t>
    </rPh>
    <rPh sb="32" eb="33">
      <t>ド</t>
    </rPh>
    <rPh sb="45" eb="47">
      <t>コンゴ</t>
    </rPh>
    <rPh sb="93" eb="96">
      <t>ドウテイド</t>
    </rPh>
    <rPh sb="103" eb="105">
      <t>トウガイ</t>
    </rPh>
    <rPh sb="108" eb="111">
      <t>ドウテイド</t>
    </rPh>
    <phoneticPr fontId="5"/>
  </si>
  <si>
    <t>　今後、改築事業の借入金を完済する令和20年度まで一般会計繰入金が発生すると考えられることから、一般会計繰入金をできる限り抑えるよう、収入改善や維持管理費の削減等に努めていきたい。</t>
    <rPh sb="13" eb="15">
      <t>カンサイ</t>
    </rPh>
    <rPh sb="17" eb="19">
      <t>レイワ</t>
    </rPh>
    <rPh sb="21" eb="23">
      <t>ネンド</t>
    </rPh>
    <rPh sb="38" eb="39">
      <t>カンガ</t>
    </rPh>
    <rPh sb="67" eb="69">
      <t>シュウニュウ</t>
    </rPh>
    <rPh sb="69" eb="71">
      <t>カイゼン</t>
    </rPh>
    <rPh sb="76" eb="77">
      <t>ヒ</t>
    </rPh>
    <rPh sb="80" eb="81">
      <t>トウ</t>
    </rPh>
    <phoneticPr fontId="5"/>
  </si>
  <si>
    <t>①収益的収支比率
　平成30年度に改築事業が完了し、それに伴い収入が増え、令和２年度まで当該数値が100％を超え黒字となっていたが、令和３年度から改築事業費の借入金返済額が増えたことにより、当該数値が100％を切り赤字となった。改築事業費の借入金額を完済する令和20年度まで、100％を切る数値が続くと予想される。
②他会計補助金比率
　令和２年度まで他会計からの補助金を必要としていなかったが、令和３年度から改築事業費の借入金返済額が増えたことにより、他会計からの補助金が必要となったことから、数値が増加した。改築事業費の借入金額を完済する令和20年度まで、令和３年度以上の数値が続くと予想される。
④売上高ＧＯＰ比率
　当該駐車場は、主に八戸市庁舎へ来庁される方が利用するため、安定した収入が得られることから、今後も同程度の数値になると予想される。
⑤EBITDA
・新型コロナウイルスの影響により収入が減少し、当該数値が大幅に下がった令和２年度と比較し、令和３年度は同程度であった。改築事業費の借入金額を完済する令和20年度まで一般会計からの繰入金が必要であるため、令和３年度以下の数値が続くと予想される。</t>
    <rPh sb="46" eb="48">
      <t>スウチ</t>
    </rPh>
    <rPh sb="97" eb="99">
      <t>スウチ</t>
    </rPh>
    <rPh sb="143" eb="144">
      <t>キ</t>
    </rPh>
    <rPh sb="145" eb="147">
      <t>スウチ</t>
    </rPh>
    <rPh sb="251" eb="253">
      <t>ゾウカ</t>
    </rPh>
    <rPh sb="285" eb="287">
      <t>イジョウ</t>
    </rPh>
    <rPh sb="288" eb="290">
      <t>スウチ</t>
    </rPh>
    <rPh sb="408" eb="410">
      <t>トウガイ</t>
    </rPh>
    <rPh sb="410" eb="412">
      <t>スウチ</t>
    </rPh>
    <rPh sb="413" eb="415">
      <t>オオハバ</t>
    </rPh>
    <rPh sb="416" eb="417">
      <t>サ</t>
    </rPh>
    <rPh sb="426" eb="428">
      <t>ヒカク</t>
    </rPh>
    <rPh sb="430" eb="432">
      <t>レイワ</t>
    </rPh>
    <rPh sb="433" eb="435">
      <t>ネンド</t>
    </rPh>
    <rPh sb="436" eb="439">
      <t>ドウテイド</t>
    </rPh>
    <rPh sb="478" eb="480">
      <t>ヒツヨウ</t>
    </rPh>
    <rPh sb="486" eb="488">
      <t>レイワ</t>
    </rPh>
    <rPh sb="489" eb="490">
      <t>ネン</t>
    </rPh>
    <rPh sb="490" eb="491">
      <t>ド</t>
    </rPh>
    <rPh sb="491" eb="493">
      <t>イカ</t>
    </rPh>
    <rPh sb="497" eb="498">
      <t>ツヅ</t>
    </rPh>
    <phoneticPr fontId="5"/>
  </si>
  <si>
    <t>⑪稼働率
・令和３年度は、新型コロナウイルスの影響により、令和２年度の利用台数と同程度であったため、当該数値も同程度となった。今後は、利用台数が増加傾向になると予想されるため、稼働率は上昇していくと思われる。</t>
    <rPh sb="29" eb="31">
      <t>レイワ</t>
    </rPh>
    <rPh sb="32" eb="34">
      <t>ネンド</t>
    </rPh>
    <rPh sb="40" eb="43">
      <t>ドウテイド</t>
    </rPh>
    <rPh sb="50" eb="52">
      <t>トウガイ</t>
    </rPh>
    <rPh sb="52" eb="54">
      <t>スウチ</t>
    </rPh>
    <rPh sb="55" eb="58">
      <t>ドウテイド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</si>
</sst>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83</c:v>
                </c:pt>
                <c:pt idx="1">
                  <c:v>226.9</c:v>
                </c:pt>
                <c:pt idx="2">
                  <c:v>271.10000000000002</c:v>
                </c:pt>
                <c:pt idx="3">
                  <c:v>144.4</c:v>
                </c:pt>
                <c:pt idx="4">
                  <c:v>98.8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3-4E56-9C39-894A56A55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210.5</c:v>
                </c:pt>
                <c:pt idx="1">
                  <c:v>245.6</c:v>
                </c:pt>
                <c:pt idx="2">
                  <c:v>222.3</c:v>
                </c:pt>
                <c:pt idx="3">
                  <c:v>166.4</c:v>
                </c:pt>
                <c:pt idx="4">
                  <c:v>177.9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13-4E56-9C39-894A56A55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5477.9</c:v>
                </c:pt>
                <c:pt idx="1">
                  <c:v>2619.8000000000002</c:v>
                </c:pt>
                <c:pt idx="2">
                  <c:v>1811.6</c:v>
                </c:pt>
                <c:pt idx="3">
                  <c:v>2239.9</c:v>
                </c:pt>
                <c:pt idx="4">
                  <c:v>2212.1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76-4BB0-947B-FE2431DBA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238.5</c:v>
                </c:pt>
                <c:pt idx="1">
                  <c:v>165.9</c:v>
                </c:pt>
                <c:pt idx="2">
                  <c:v>1263.5</c:v>
                </c:pt>
                <c:pt idx="3">
                  <c:v>69.3</c:v>
                </c:pt>
                <c:pt idx="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76-4BB0-947B-FE2431DBA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719-4CB0-A8D4-21AB2648A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19-4CB0-A8D4-21AB2648A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ADD-4237-901B-5E4B43D76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DD-4237-901B-5E4B43D76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27-4CB5-83FC-B3B70E1B8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3.6</c:v>
                </c:pt>
                <c:pt idx="1">
                  <c:v>3.5</c:v>
                </c:pt>
                <c:pt idx="2">
                  <c:v>3.1</c:v>
                </c:pt>
                <c:pt idx="3">
                  <c:v>9.9</c:v>
                </c:pt>
                <c:pt idx="4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27-4CB5-83FC-B3B70E1B8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8C-4C0D-BDB6-9A2EFFF2D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34</c:v>
                </c:pt>
                <c:pt idx="1">
                  <c:v>36</c:v>
                </c:pt>
                <c:pt idx="2">
                  <c:v>26</c:v>
                </c:pt>
                <c:pt idx="3">
                  <c:v>260</c:v>
                </c:pt>
                <c:pt idx="4">
                  <c:v>15564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8C-4C0D-BDB6-9A2EFFF2D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38.6</c:v>
                </c:pt>
                <c:pt idx="1">
                  <c:v>145</c:v>
                </c:pt>
                <c:pt idx="2">
                  <c:v>208.7</c:v>
                </c:pt>
                <c:pt idx="3">
                  <c:v>182.1</c:v>
                </c:pt>
                <c:pt idx="4">
                  <c:v>181.7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C5-4692-997F-D20235D34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138.80000000000001</c:v>
                </c:pt>
                <c:pt idx="1">
                  <c:v>135.30000000000001</c:v>
                </c:pt>
                <c:pt idx="2">
                  <c:v>127.8</c:v>
                </c:pt>
                <c:pt idx="3">
                  <c:v>140.30000000000001</c:v>
                </c:pt>
                <c:pt idx="4">
                  <c:v>147.30000000000001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C5-4692-997F-D20235D34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59.9</c:v>
                </c:pt>
                <c:pt idx="1">
                  <c:v>54</c:v>
                </c:pt>
                <c:pt idx="2">
                  <c:v>60.6</c:v>
                </c:pt>
                <c:pt idx="3">
                  <c:v>55</c:v>
                </c:pt>
                <c:pt idx="4">
                  <c:v>57.3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3D-4A4C-A001-18EA0FDD8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30.2</c:v>
                </c:pt>
                <c:pt idx="1">
                  <c:v>30.7</c:v>
                </c:pt>
                <c:pt idx="2">
                  <c:v>13.5</c:v>
                </c:pt>
                <c:pt idx="3">
                  <c:v>-15.8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3D-4A4C-A001-18EA0FDD8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14384</c:v>
                </c:pt>
                <c:pt idx="1">
                  <c:v>82979</c:v>
                </c:pt>
                <c:pt idx="2">
                  <c:v>115831</c:v>
                </c:pt>
                <c:pt idx="3">
                  <c:v>37250</c:v>
                </c:pt>
                <c:pt idx="4">
                  <c:v>39755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F0-4926-8DB3-BA0F76680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18509</c:v>
                </c:pt>
                <c:pt idx="1">
                  <c:v>24379</c:v>
                </c:pt>
                <c:pt idx="2">
                  <c:v>22466</c:v>
                </c:pt>
                <c:pt idx="3">
                  <c:v>13494</c:v>
                </c:pt>
                <c:pt idx="4">
                  <c:v>17746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F0-4926-8DB3-BA0F76680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HR19" zoomScale="115" zoomScaleNormal="115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2" t="s">
        <v>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  <c r="DE2" s="132"/>
      <c r="DF2" s="132"/>
      <c r="DG2" s="132"/>
      <c r="DH2" s="132"/>
      <c r="DI2" s="132"/>
      <c r="DJ2" s="132"/>
      <c r="DK2" s="132"/>
      <c r="DL2" s="132"/>
      <c r="DM2" s="132"/>
      <c r="DN2" s="132"/>
      <c r="DO2" s="132"/>
      <c r="DP2" s="132"/>
      <c r="DQ2" s="132"/>
      <c r="DR2" s="132"/>
      <c r="DS2" s="132"/>
      <c r="DT2" s="132"/>
      <c r="DU2" s="132"/>
      <c r="DV2" s="132"/>
      <c r="DW2" s="132"/>
      <c r="DX2" s="132"/>
      <c r="DY2" s="132"/>
      <c r="DZ2" s="132"/>
      <c r="EA2" s="132"/>
      <c r="EB2" s="132"/>
      <c r="EC2" s="132"/>
      <c r="ED2" s="132"/>
      <c r="EE2" s="132"/>
      <c r="EF2" s="132"/>
      <c r="EG2" s="132"/>
      <c r="EH2" s="132"/>
      <c r="EI2" s="132"/>
      <c r="EJ2" s="132"/>
      <c r="EK2" s="132"/>
      <c r="EL2" s="132"/>
      <c r="EM2" s="132"/>
      <c r="EN2" s="132"/>
      <c r="EO2" s="132"/>
      <c r="EP2" s="132"/>
      <c r="EQ2" s="132"/>
      <c r="ER2" s="132"/>
      <c r="ES2" s="132"/>
      <c r="ET2" s="132"/>
      <c r="EU2" s="132"/>
      <c r="EV2" s="132"/>
      <c r="EW2" s="132"/>
      <c r="EX2" s="132"/>
      <c r="EY2" s="132"/>
      <c r="EZ2" s="132"/>
      <c r="FA2" s="132"/>
      <c r="FB2" s="132"/>
      <c r="FC2" s="132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  <c r="GA2" s="132"/>
      <c r="GB2" s="132"/>
      <c r="GC2" s="132"/>
      <c r="GD2" s="132"/>
      <c r="GE2" s="132"/>
      <c r="GF2" s="132"/>
      <c r="GG2" s="132"/>
      <c r="GH2" s="132"/>
      <c r="GI2" s="132"/>
      <c r="GJ2" s="132"/>
      <c r="GK2" s="132"/>
      <c r="GL2" s="132"/>
      <c r="GM2" s="132"/>
      <c r="GN2" s="132"/>
      <c r="GO2" s="132"/>
      <c r="GP2" s="132"/>
      <c r="GQ2" s="132"/>
      <c r="GR2" s="132"/>
      <c r="GS2" s="132"/>
      <c r="GT2" s="132"/>
      <c r="GU2" s="132"/>
      <c r="GV2" s="132"/>
      <c r="GW2" s="132"/>
      <c r="GX2" s="132"/>
      <c r="GY2" s="132"/>
      <c r="GZ2" s="132"/>
      <c r="HA2" s="132"/>
      <c r="HB2" s="132"/>
      <c r="HC2" s="132"/>
      <c r="HD2" s="132"/>
      <c r="HE2" s="132"/>
      <c r="HF2" s="132"/>
      <c r="HG2" s="132"/>
      <c r="HH2" s="132"/>
      <c r="HI2" s="132"/>
      <c r="HJ2" s="132"/>
      <c r="HK2" s="132"/>
      <c r="HL2" s="132"/>
      <c r="HM2" s="132"/>
      <c r="HN2" s="132"/>
      <c r="HO2" s="132"/>
      <c r="HP2" s="132"/>
      <c r="HQ2" s="132"/>
      <c r="HR2" s="132"/>
      <c r="HS2" s="132"/>
      <c r="HT2" s="132"/>
      <c r="HU2" s="132"/>
      <c r="HV2" s="132"/>
      <c r="HW2" s="132"/>
      <c r="HX2" s="132"/>
      <c r="HY2" s="132"/>
      <c r="HZ2" s="132"/>
      <c r="IA2" s="132"/>
      <c r="IB2" s="132"/>
      <c r="IC2" s="132"/>
      <c r="ID2" s="132"/>
      <c r="IE2" s="132"/>
      <c r="IF2" s="132"/>
      <c r="IG2" s="132"/>
      <c r="IH2" s="132"/>
      <c r="II2" s="132"/>
      <c r="IJ2" s="132"/>
      <c r="IK2" s="132"/>
      <c r="IL2" s="132"/>
      <c r="IM2" s="132"/>
      <c r="IN2" s="132"/>
      <c r="IO2" s="132"/>
      <c r="IP2" s="132"/>
      <c r="IQ2" s="132"/>
      <c r="IR2" s="132"/>
      <c r="IS2" s="132"/>
      <c r="IT2" s="132"/>
      <c r="IU2" s="132"/>
      <c r="IV2" s="132"/>
      <c r="IW2" s="132"/>
      <c r="IX2" s="132"/>
      <c r="IY2" s="132"/>
      <c r="IZ2" s="132"/>
      <c r="JA2" s="132"/>
      <c r="JB2" s="132"/>
      <c r="JC2" s="132"/>
      <c r="JD2" s="132"/>
      <c r="JE2" s="132"/>
      <c r="JF2" s="132"/>
      <c r="JG2" s="132"/>
      <c r="JH2" s="132"/>
      <c r="JI2" s="132"/>
      <c r="JJ2" s="132"/>
      <c r="JK2" s="132"/>
      <c r="JL2" s="132"/>
      <c r="JM2" s="132"/>
      <c r="JN2" s="132"/>
      <c r="JO2" s="132"/>
      <c r="JP2" s="132"/>
      <c r="JQ2" s="132"/>
      <c r="JR2" s="132"/>
      <c r="JS2" s="132"/>
      <c r="JT2" s="132"/>
      <c r="JU2" s="132"/>
      <c r="JV2" s="132"/>
      <c r="JW2" s="132"/>
      <c r="JX2" s="132"/>
      <c r="JY2" s="132"/>
      <c r="JZ2" s="132"/>
      <c r="KA2" s="132"/>
      <c r="KB2" s="132"/>
      <c r="KC2" s="132"/>
      <c r="KD2" s="132"/>
      <c r="KE2" s="132"/>
      <c r="KF2" s="132"/>
      <c r="KG2" s="132"/>
      <c r="KH2" s="132"/>
      <c r="KI2" s="132"/>
      <c r="KJ2" s="132"/>
      <c r="KK2" s="132"/>
      <c r="KL2" s="132"/>
      <c r="KM2" s="132"/>
      <c r="KN2" s="132"/>
      <c r="KO2" s="132"/>
      <c r="KP2" s="132"/>
      <c r="KQ2" s="132"/>
      <c r="KR2" s="132"/>
      <c r="KS2" s="132"/>
      <c r="KT2" s="132"/>
      <c r="KU2" s="132"/>
      <c r="KV2" s="132"/>
      <c r="KW2" s="132"/>
      <c r="KX2" s="132"/>
      <c r="KY2" s="132"/>
      <c r="KZ2" s="132"/>
      <c r="LA2" s="132"/>
      <c r="LB2" s="132"/>
      <c r="LC2" s="132"/>
      <c r="LD2" s="132"/>
      <c r="LE2" s="132"/>
      <c r="LF2" s="132"/>
      <c r="LG2" s="132"/>
      <c r="LH2" s="132"/>
      <c r="LI2" s="132"/>
      <c r="LJ2" s="132"/>
      <c r="LK2" s="132"/>
      <c r="LL2" s="132"/>
      <c r="LM2" s="132"/>
      <c r="LN2" s="132"/>
      <c r="LO2" s="132"/>
      <c r="LP2" s="132"/>
      <c r="LQ2" s="132"/>
      <c r="LR2" s="132"/>
      <c r="LS2" s="132"/>
      <c r="LT2" s="132"/>
      <c r="LU2" s="132"/>
      <c r="LV2" s="132"/>
      <c r="LW2" s="132"/>
      <c r="LX2" s="132"/>
      <c r="LY2" s="132"/>
      <c r="LZ2" s="132"/>
      <c r="MA2" s="132"/>
      <c r="MB2" s="132"/>
      <c r="MC2" s="132"/>
      <c r="MD2" s="132"/>
      <c r="ME2" s="132"/>
      <c r="MF2" s="132"/>
      <c r="MG2" s="132"/>
      <c r="MH2" s="132"/>
      <c r="MI2" s="132"/>
      <c r="MJ2" s="132"/>
      <c r="MK2" s="132"/>
      <c r="ML2" s="132"/>
      <c r="MM2" s="132"/>
      <c r="MN2" s="132"/>
      <c r="MO2" s="132"/>
      <c r="MP2" s="132"/>
      <c r="MQ2" s="132"/>
      <c r="MR2" s="132"/>
      <c r="MS2" s="132"/>
      <c r="MT2" s="132"/>
      <c r="MU2" s="132"/>
      <c r="MV2" s="132"/>
      <c r="MW2" s="132"/>
      <c r="MX2" s="132"/>
      <c r="MY2" s="132"/>
      <c r="MZ2" s="132"/>
      <c r="NA2" s="132"/>
      <c r="NB2" s="132"/>
      <c r="NC2" s="132"/>
      <c r="ND2" s="132"/>
      <c r="NE2" s="132"/>
      <c r="NF2" s="132"/>
      <c r="NG2" s="132"/>
      <c r="NH2" s="132"/>
      <c r="NI2" s="132"/>
      <c r="NJ2" s="132"/>
      <c r="NK2" s="132"/>
      <c r="NL2" s="132"/>
      <c r="NM2" s="132"/>
      <c r="NN2" s="132"/>
      <c r="NO2" s="132"/>
      <c r="NP2" s="132"/>
      <c r="NQ2" s="132"/>
      <c r="NR2" s="132"/>
    </row>
    <row r="3" spans="1:382" ht="9.75" customHeight="1" x14ac:dyDescent="0.15">
      <c r="A3" s="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DJ3" s="132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2"/>
      <c r="EJ3" s="132"/>
      <c r="EK3" s="132"/>
      <c r="EL3" s="132"/>
      <c r="EM3" s="132"/>
      <c r="EN3" s="132"/>
      <c r="EO3" s="132"/>
      <c r="EP3" s="132"/>
      <c r="EQ3" s="132"/>
      <c r="ER3" s="132"/>
      <c r="ES3" s="132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2"/>
      <c r="FS3" s="132"/>
      <c r="FT3" s="132"/>
      <c r="FU3" s="132"/>
      <c r="FV3" s="132"/>
      <c r="FW3" s="132"/>
      <c r="FX3" s="132"/>
      <c r="FY3" s="132"/>
      <c r="FZ3" s="132"/>
      <c r="GA3" s="132"/>
      <c r="GB3" s="132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2"/>
      <c r="HB3" s="132"/>
      <c r="HC3" s="132"/>
      <c r="HD3" s="132"/>
      <c r="HE3" s="132"/>
      <c r="HF3" s="132"/>
      <c r="HG3" s="132"/>
      <c r="HH3" s="132"/>
      <c r="HI3" s="132"/>
      <c r="HJ3" s="132"/>
      <c r="HK3" s="132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2"/>
      <c r="IK3" s="132"/>
      <c r="IL3" s="132"/>
      <c r="IM3" s="132"/>
      <c r="IN3" s="132"/>
      <c r="IO3" s="132"/>
      <c r="IP3" s="132"/>
      <c r="IQ3" s="132"/>
      <c r="IR3" s="132"/>
      <c r="IS3" s="132"/>
      <c r="IT3" s="132"/>
      <c r="IU3" s="132"/>
      <c r="IV3" s="132"/>
      <c r="IW3" s="132"/>
      <c r="IX3" s="132"/>
      <c r="IY3" s="132"/>
      <c r="IZ3" s="132"/>
      <c r="JA3" s="132"/>
      <c r="JB3" s="132"/>
      <c r="JC3" s="132"/>
      <c r="JD3" s="132"/>
      <c r="JE3" s="132"/>
      <c r="JF3" s="132"/>
      <c r="JG3" s="132"/>
      <c r="JH3" s="132"/>
      <c r="JI3" s="132"/>
      <c r="JJ3" s="132"/>
      <c r="JK3" s="132"/>
      <c r="JL3" s="132"/>
      <c r="JM3" s="132"/>
      <c r="JN3" s="132"/>
      <c r="JO3" s="132"/>
      <c r="JP3" s="132"/>
      <c r="JQ3" s="132"/>
      <c r="JR3" s="132"/>
      <c r="JS3" s="132"/>
      <c r="JT3" s="132"/>
      <c r="JU3" s="132"/>
      <c r="JV3" s="132"/>
      <c r="JW3" s="132"/>
      <c r="JX3" s="132"/>
      <c r="JY3" s="132"/>
      <c r="JZ3" s="132"/>
      <c r="KA3" s="132"/>
      <c r="KB3" s="132"/>
      <c r="KC3" s="132"/>
      <c r="KD3" s="132"/>
      <c r="KE3" s="132"/>
      <c r="KF3" s="132"/>
      <c r="KG3" s="132"/>
      <c r="KH3" s="132"/>
      <c r="KI3" s="132"/>
      <c r="KJ3" s="132"/>
      <c r="KK3" s="132"/>
      <c r="KL3" s="132"/>
      <c r="KM3" s="132"/>
      <c r="KN3" s="132"/>
      <c r="KO3" s="132"/>
      <c r="KP3" s="132"/>
      <c r="KQ3" s="132"/>
      <c r="KR3" s="132"/>
      <c r="KS3" s="132"/>
      <c r="KT3" s="132"/>
      <c r="KU3" s="132"/>
      <c r="KV3" s="132"/>
      <c r="KW3" s="132"/>
      <c r="KX3" s="132"/>
      <c r="KY3" s="132"/>
      <c r="KZ3" s="132"/>
      <c r="LA3" s="132"/>
      <c r="LB3" s="132"/>
      <c r="LC3" s="132"/>
      <c r="LD3" s="132"/>
      <c r="LE3" s="132"/>
      <c r="LF3" s="132"/>
      <c r="LG3" s="132"/>
      <c r="LH3" s="132"/>
      <c r="LI3" s="132"/>
      <c r="LJ3" s="132"/>
      <c r="LK3" s="132"/>
      <c r="LL3" s="132"/>
      <c r="LM3" s="132"/>
      <c r="LN3" s="132"/>
      <c r="LO3" s="132"/>
      <c r="LP3" s="132"/>
      <c r="LQ3" s="132"/>
      <c r="LR3" s="132"/>
      <c r="LS3" s="132"/>
      <c r="LT3" s="132"/>
      <c r="LU3" s="132"/>
      <c r="LV3" s="132"/>
      <c r="LW3" s="132"/>
      <c r="LX3" s="132"/>
      <c r="LY3" s="132"/>
      <c r="LZ3" s="132"/>
      <c r="MA3" s="132"/>
      <c r="MB3" s="132"/>
      <c r="MC3" s="132"/>
      <c r="MD3" s="132"/>
      <c r="ME3" s="132"/>
      <c r="MF3" s="132"/>
      <c r="MG3" s="132"/>
      <c r="MH3" s="132"/>
      <c r="MI3" s="132"/>
      <c r="MJ3" s="132"/>
      <c r="MK3" s="132"/>
      <c r="ML3" s="132"/>
      <c r="MM3" s="132"/>
      <c r="MN3" s="132"/>
      <c r="MO3" s="132"/>
      <c r="MP3" s="132"/>
      <c r="MQ3" s="132"/>
      <c r="MR3" s="132"/>
      <c r="MS3" s="132"/>
      <c r="MT3" s="132"/>
      <c r="MU3" s="132"/>
      <c r="MV3" s="132"/>
      <c r="MW3" s="132"/>
      <c r="MX3" s="132"/>
      <c r="MY3" s="132"/>
      <c r="MZ3" s="132"/>
      <c r="NA3" s="132"/>
      <c r="NB3" s="132"/>
      <c r="NC3" s="132"/>
      <c r="ND3" s="132"/>
      <c r="NE3" s="132"/>
      <c r="NF3" s="132"/>
      <c r="NG3" s="132"/>
      <c r="NH3" s="132"/>
      <c r="NI3" s="132"/>
      <c r="NJ3" s="132"/>
      <c r="NK3" s="132"/>
      <c r="NL3" s="132"/>
      <c r="NM3" s="132"/>
      <c r="NN3" s="132"/>
      <c r="NO3" s="132"/>
      <c r="NP3" s="132"/>
      <c r="NQ3" s="132"/>
      <c r="NR3" s="132"/>
    </row>
    <row r="4" spans="1:382" ht="9.75" customHeight="1" x14ac:dyDescent="0.15">
      <c r="A4" s="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  <c r="IJ4" s="132"/>
      <c r="IK4" s="132"/>
      <c r="IL4" s="132"/>
      <c r="IM4" s="132"/>
      <c r="IN4" s="132"/>
      <c r="IO4" s="132"/>
      <c r="IP4" s="132"/>
      <c r="IQ4" s="132"/>
      <c r="IR4" s="132"/>
      <c r="IS4" s="132"/>
      <c r="IT4" s="132"/>
      <c r="IU4" s="132"/>
      <c r="IV4" s="132"/>
      <c r="IW4" s="132"/>
      <c r="IX4" s="132"/>
      <c r="IY4" s="132"/>
      <c r="IZ4" s="132"/>
      <c r="JA4" s="132"/>
      <c r="JB4" s="132"/>
      <c r="JC4" s="132"/>
      <c r="JD4" s="132"/>
      <c r="JE4" s="132"/>
      <c r="JF4" s="132"/>
      <c r="JG4" s="132"/>
      <c r="JH4" s="132"/>
      <c r="JI4" s="132"/>
      <c r="JJ4" s="132"/>
      <c r="JK4" s="132"/>
      <c r="JL4" s="132"/>
      <c r="JM4" s="132"/>
      <c r="JN4" s="132"/>
      <c r="JO4" s="132"/>
      <c r="JP4" s="132"/>
      <c r="JQ4" s="132"/>
      <c r="JR4" s="132"/>
      <c r="JS4" s="132"/>
      <c r="JT4" s="132"/>
      <c r="JU4" s="132"/>
      <c r="JV4" s="132"/>
      <c r="JW4" s="132"/>
      <c r="JX4" s="132"/>
      <c r="JY4" s="132"/>
      <c r="JZ4" s="132"/>
      <c r="KA4" s="132"/>
      <c r="KB4" s="132"/>
      <c r="KC4" s="132"/>
      <c r="KD4" s="132"/>
      <c r="KE4" s="132"/>
      <c r="KF4" s="132"/>
      <c r="KG4" s="132"/>
      <c r="KH4" s="132"/>
      <c r="KI4" s="132"/>
      <c r="KJ4" s="132"/>
      <c r="KK4" s="132"/>
      <c r="KL4" s="132"/>
      <c r="KM4" s="132"/>
      <c r="KN4" s="132"/>
      <c r="KO4" s="132"/>
      <c r="KP4" s="132"/>
      <c r="KQ4" s="132"/>
      <c r="KR4" s="132"/>
      <c r="KS4" s="132"/>
      <c r="KT4" s="132"/>
      <c r="KU4" s="132"/>
      <c r="KV4" s="132"/>
      <c r="KW4" s="132"/>
      <c r="KX4" s="132"/>
      <c r="KY4" s="132"/>
      <c r="KZ4" s="132"/>
      <c r="LA4" s="132"/>
      <c r="LB4" s="132"/>
      <c r="LC4" s="132"/>
      <c r="LD4" s="132"/>
      <c r="LE4" s="132"/>
      <c r="LF4" s="132"/>
      <c r="LG4" s="132"/>
      <c r="LH4" s="132"/>
      <c r="LI4" s="132"/>
      <c r="LJ4" s="132"/>
      <c r="LK4" s="132"/>
      <c r="LL4" s="132"/>
      <c r="LM4" s="132"/>
      <c r="LN4" s="132"/>
      <c r="LO4" s="132"/>
      <c r="LP4" s="132"/>
      <c r="LQ4" s="132"/>
      <c r="LR4" s="132"/>
      <c r="LS4" s="132"/>
      <c r="LT4" s="132"/>
      <c r="LU4" s="132"/>
      <c r="LV4" s="132"/>
      <c r="LW4" s="132"/>
      <c r="LX4" s="132"/>
      <c r="LY4" s="132"/>
      <c r="LZ4" s="132"/>
      <c r="MA4" s="132"/>
      <c r="MB4" s="132"/>
      <c r="MC4" s="132"/>
      <c r="MD4" s="132"/>
      <c r="ME4" s="132"/>
      <c r="MF4" s="132"/>
      <c r="MG4" s="132"/>
      <c r="MH4" s="132"/>
      <c r="MI4" s="132"/>
      <c r="MJ4" s="132"/>
      <c r="MK4" s="132"/>
      <c r="ML4" s="132"/>
      <c r="MM4" s="132"/>
      <c r="MN4" s="132"/>
      <c r="MO4" s="132"/>
      <c r="MP4" s="132"/>
      <c r="MQ4" s="132"/>
      <c r="MR4" s="132"/>
      <c r="MS4" s="132"/>
      <c r="MT4" s="132"/>
      <c r="MU4" s="132"/>
      <c r="MV4" s="132"/>
      <c r="MW4" s="132"/>
      <c r="MX4" s="132"/>
      <c r="MY4" s="132"/>
      <c r="MZ4" s="132"/>
      <c r="NA4" s="132"/>
      <c r="NB4" s="132"/>
      <c r="NC4" s="132"/>
      <c r="ND4" s="132"/>
      <c r="NE4" s="132"/>
      <c r="NF4" s="132"/>
      <c r="NG4" s="132"/>
      <c r="NH4" s="132"/>
      <c r="NI4" s="132"/>
      <c r="NJ4" s="132"/>
      <c r="NK4" s="132"/>
      <c r="NL4" s="132"/>
      <c r="NM4" s="132"/>
      <c r="NN4" s="132"/>
      <c r="NO4" s="132"/>
      <c r="NP4" s="132"/>
      <c r="NQ4" s="132"/>
      <c r="NR4" s="132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3" t="str">
        <f>データ!H6&amp;"　"&amp;データ!I6</f>
        <v>青森県八戸市　八戸市中央駐車場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  <c r="DC6" s="133"/>
      <c r="DD6" s="133"/>
      <c r="DE6" s="133"/>
      <c r="DF6" s="133"/>
      <c r="DG6" s="133"/>
      <c r="DH6" s="133"/>
      <c r="DI6" s="133"/>
      <c r="DJ6" s="133"/>
      <c r="DK6" s="133"/>
      <c r="DL6" s="133"/>
      <c r="DM6" s="133"/>
      <c r="DN6" s="133"/>
      <c r="DO6" s="133"/>
      <c r="DP6" s="133"/>
      <c r="DQ6" s="133"/>
      <c r="DR6" s="133"/>
      <c r="DS6" s="133"/>
      <c r="DT6" s="133"/>
      <c r="DU6" s="133"/>
      <c r="DV6" s="133"/>
      <c r="DW6" s="133"/>
      <c r="DX6" s="133"/>
      <c r="DY6" s="133"/>
      <c r="DZ6" s="133"/>
      <c r="EA6" s="133"/>
      <c r="EB6" s="133"/>
      <c r="EC6" s="133"/>
      <c r="ED6" s="133"/>
      <c r="EE6" s="133"/>
      <c r="EF6" s="133"/>
      <c r="EG6" s="133"/>
      <c r="EH6" s="133"/>
      <c r="EI6" s="133"/>
      <c r="EJ6" s="133"/>
      <c r="EK6" s="133"/>
      <c r="EL6" s="133"/>
      <c r="EM6" s="133"/>
      <c r="EN6" s="133"/>
      <c r="EO6" s="133"/>
      <c r="EP6" s="133"/>
      <c r="EQ6" s="133"/>
      <c r="ER6" s="133"/>
      <c r="ES6" s="133"/>
      <c r="ET6" s="133"/>
      <c r="EU6" s="133"/>
      <c r="EV6" s="133"/>
      <c r="EW6" s="133"/>
      <c r="EX6" s="133"/>
      <c r="EY6" s="133"/>
      <c r="EZ6" s="133"/>
      <c r="FA6" s="133"/>
      <c r="FB6" s="133"/>
      <c r="FC6" s="133"/>
      <c r="FD6" s="133"/>
      <c r="FE6" s="133"/>
      <c r="FF6" s="133"/>
      <c r="FG6" s="133"/>
      <c r="FH6" s="133"/>
      <c r="FI6" s="133"/>
      <c r="FJ6" s="133"/>
      <c r="FK6" s="133"/>
      <c r="FL6" s="133"/>
      <c r="FM6" s="133"/>
      <c r="FN6" s="133"/>
      <c r="FO6" s="133"/>
      <c r="FP6" s="133"/>
      <c r="FQ6" s="133"/>
      <c r="FR6" s="133"/>
      <c r="FS6" s="133"/>
      <c r="FT6" s="133"/>
      <c r="FU6" s="133"/>
      <c r="FV6" s="133"/>
      <c r="FW6" s="133"/>
      <c r="FX6" s="133"/>
      <c r="FY6" s="133"/>
      <c r="FZ6" s="133"/>
      <c r="GA6" s="133"/>
      <c r="GB6" s="133"/>
      <c r="GC6" s="133"/>
      <c r="GD6" s="133"/>
      <c r="GE6" s="133"/>
      <c r="GF6" s="133"/>
      <c r="GG6" s="133"/>
      <c r="GH6" s="133"/>
      <c r="GI6" s="133"/>
      <c r="GJ6" s="133"/>
      <c r="GK6" s="133"/>
      <c r="GL6" s="133"/>
      <c r="GM6" s="133"/>
      <c r="GN6" s="133"/>
      <c r="GO6" s="133"/>
      <c r="GP6" s="133"/>
      <c r="GQ6" s="133"/>
      <c r="GR6" s="133"/>
      <c r="GS6" s="133"/>
      <c r="GT6" s="133"/>
      <c r="GU6" s="133"/>
      <c r="GV6" s="133"/>
      <c r="GW6" s="133"/>
      <c r="GX6" s="133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22" t="s">
        <v>1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4"/>
      <c r="AQ7" s="122" t="s">
        <v>2</v>
      </c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4"/>
      <c r="CF7" s="122" t="s">
        <v>3</v>
      </c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4"/>
      <c r="DU7" s="134" t="s">
        <v>4</v>
      </c>
      <c r="DV7" s="134"/>
      <c r="DW7" s="134"/>
      <c r="DX7" s="134"/>
      <c r="DY7" s="134"/>
      <c r="DZ7" s="134"/>
      <c r="EA7" s="134"/>
      <c r="EB7" s="134"/>
      <c r="EC7" s="134"/>
      <c r="ED7" s="134"/>
      <c r="EE7" s="134"/>
      <c r="EF7" s="134"/>
      <c r="EG7" s="134"/>
      <c r="EH7" s="134"/>
      <c r="EI7" s="134"/>
      <c r="EJ7" s="134"/>
      <c r="EK7" s="134"/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4"/>
      <c r="FC7" s="134"/>
      <c r="FD7" s="134"/>
      <c r="FE7" s="134"/>
      <c r="FF7" s="134"/>
      <c r="FG7" s="134"/>
      <c r="FH7" s="134"/>
      <c r="FI7" s="134"/>
      <c r="FJ7" s="125" t="s">
        <v>5</v>
      </c>
      <c r="FK7" s="125"/>
      <c r="FL7" s="125"/>
      <c r="FM7" s="125"/>
      <c r="FN7" s="125"/>
      <c r="FO7" s="125"/>
      <c r="FP7" s="125"/>
      <c r="FQ7" s="125"/>
      <c r="FR7" s="125"/>
      <c r="FS7" s="125"/>
      <c r="FT7" s="125"/>
      <c r="FU7" s="125"/>
      <c r="FV7" s="125"/>
      <c r="FW7" s="125"/>
      <c r="FX7" s="125"/>
      <c r="FY7" s="125"/>
      <c r="FZ7" s="125"/>
      <c r="GA7" s="125"/>
      <c r="GB7" s="125"/>
      <c r="GC7" s="125"/>
      <c r="GD7" s="125"/>
      <c r="GE7" s="125"/>
      <c r="GF7" s="125"/>
      <c r="GG7" s="125"/>
      <c r="GH7" s="125"/>
      <c r="GI7" s="125"/>
      <c r="GJ7" s="125"/>
      <c r="GK7" s="125"/>
      <c r="GL7" s="125"/>
      <c r="GM7" s="125"/>
      <c r="GN7" s="125"/>
      <c r="GO7" s="125"/>
      <c r="GP7" s="125"/>
      <c r="GQ7" s="125"/>
      <c r="GR7" s="125"/>
      <c r="GS7" s="125"/>
      <c r="GT7" s="125"/>
      <c r="GU7" s="125"/>
      <c r="GV7" s="125"/>
      <c r="GW7" s="125"/>
      <c r="GX7" s="125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5" t="s">
        <v>6</v>
      </c>
      <c r="HY7" s="125"/>
      <c r="HZ7" s="125"/>
      <c r="IA7" s="125"/>
      <c r="IB7" s="125"/>
      <c r="IC7" s="125"/>
      <c r="ID7" s="125"/>
      <c r="IE7" s="125"/>
      <c r="IF7" s="125"/>
      <c r="IG7" s="125"/>
      <c r="IH7" s="125"/>
      <c r="II7" s="125"/>
      <c r="IJ7" s="125"/>
      <c r="IK7" s="125"/>
      <c r="IL7" s="125"/>
      <c r="IM7" s="125"/>
      <c r="IN7" s="125"/>
      <c r="IO7" s="125"/>
      <c r="IP7" s="125"/>
      <c r="IQ7" s="125"/>
      <c r="IR7" s="125"/>
      <c r="IS7" s="125"/>
      <c r="IT7" s="125"/>
      <c r="IU7" s="125"/>
      <c r="IV7" s="125"/>
      <c r="IW7" s="125"/>
      <c r="IX7" s="125"/>
      <c r="IY7" s="125"/>
      <c r="IZ7" s="125"/>
      <c r="JA7" s="125"/>
      <c r="JB7" s="125"/>
      <c r="JC7" s="125"/>
      <c r="JD7" s="125"/>
      <c r="JE7" s="125"/>
      <c r="JF7" s="125"/>
      <c r="JG7" s="125"/>
      <c r="JH7" s="125"/>
      <c r="JI7" s="125"/>
      <c r="JJ7" s="125"/>
      <c r="JK7" s="125"/>
      <c r="JL7" s="125"/>
      <c r="JM7" s="125"/>
      <c r="JN7" s="125"/>
      <c r="JO7" s="125"/>
      <c r="JP7" s="125"/>
      <c r="JQ7" s="125" t="s">
        <v>7</v>
      </c>
      <c r="JR7" s="125"/>
      <c r="JS7" s="125"/>
      <c r="JT7" s="125"/>
      <c r="JU7" s="125"/>
      <c r="JV7" s="125"/>
      <c r="JW7" s="125"/>
      <c r="JX7" s="125"/>
      <c r="JY7" s="125"/>
      <c r="JZ7" s="125"/>
      <c r="KA7" s="125"/>
      <c r="KB7" s="125"/>
      <c r="KC7" s="125"/>
      <c r="KD7" s="125"/>
      <c r="KE7" s="125"/>
      <c r="KF7" s="125"/>
      <c r="KG7" s="125"/>
      <c r="KH7" s="125"/>
      <c r="KI7" s="125"/>
      <c r="KJ7" s="125"/>
      <c r="KK7" s="125"/>
      <c r="KL7" s="125"/>
      <c r="KM7" s="125"/>
      <c r="KN7" s="125"/>
      <c r="KO7" s="125"/>
      <c r="KP7" s="125"/>
      <c r="KQ7" s="125"/>
      <c r="KR7" s="125"/>
      <c r="KS7" s="125"/>
      <c r="KT7" s="125"/>
      <c r="KU7" s="125"/>
      <c r="KV7" s="125"/>
      <c r="KW7" s="125"/>
      <c r="KX7" s="125"/>
      <c r="KY7" s="125"/>
      <c r="KZ7" s="125"/>
      <c r="LA7" s="125"/>
      <c r="LB7" s="125"/>
      <c r="LC7" s="125"/>
      <c r="LD7" s="125"/>
      <c r="LE7" s="125"/>
      <c r="LF7" s="125"/>
      <c r="LG7" s="125"/>
      <c r="LH7" s="125"/>
      <c r="LI7" s="125"/>
      <c r="LJ7" s="125" t="s">
        <v>8</v>
      </c>
      <c r="LK7" s="125"/>
      <c r="LL7" s="125"/>
      <c r="LM7" s="125"/>
      <c r="LN7" s="125"/>
      <c r="LO7" s="125"/>
      <c r="LP7" s="125"/>
      <c r="LQ7" s="125"/>
      <c r="LR7" s="125"/>
      <c r="LS7" s="125"/>
      <c r="LT7" s="125"/>
      <c r="LU7" s="125"/>
      <c r="LV7" s="125"/>
      <c r="LW7" s="125"/>
      <c r="LX7" s="125"/>
      <c r="LY7" s="125"/>
      <c r="LZ7" s="125"/>
      <c r="MA7" s="125"/>
      <c r="MB7" s="125"/>
      <c r="MC7" s="125"/>
      <c r="MD7" s="125"/>
      <c r="ME7" s="125"/>
      <c r="MF7" s="125"/>
      <c r="MG7" s="125"/>
      <c r="MH7" s="125"/>
      <c r="MI7" s="125"/>
      <c r="MJ7" s="125"/>
      <c r="MK7" s="125"/>
      <c r="ML7" s="125"/>
      <c r="MM7" s="125"/>
      <c r="MN7" s="125"/>
      <c r="MO7" s="125"/>
      <c r="MP7" s="125"/>
      <c r="MQ7" s="125"/>
      <c r="MR7" s="125"/>
      <c r="MS7" s="125"/>
      <c r="MT7" s="125"/>
      <c r="MU7" s="125"/>
      <c r="MV7" s="125"/>
      <c r="MW7" s="125"/>
      <c r="MX7" s="125"/>
      <c r="MY7" s="125"/>
      <c r="MZ7" s="125"/>
      <c r="NA7" s="125"/>
      <c r="NB7" s="125"/>
      <c r="NC7" s="3"/>
      <c r="ND7" s="135" t="s">
        <v>9</v>
      </c>
      <c r="NE7" s="136"/>
      <c r="NF7" s="136"/>
      <c r="NG7" s="136"/>
      <c r="NH7" s="136"/>
      <c r="NI7" s="136"/>
      <c r="NJ7" s="136"/>
      <c r="NK7" s="136"/>
      <c r="NL7" s="136"/>
      <c r="NM7" s="136"/>
      <c r="NN7" s="136"/>
      <c r="NO7" s="136"/>
      <c r="NP7" s="136"/>
      <c r="NQ7" s="137"/>
    </row>
    <row r="8" spans="1:382" ht="18.75" customHeight="1" x14ac:dyDescent="0.15">
      <c r="A8" s="2"/>
      <c r="B8" s="116" t="str">
        <f>データ!J7</f>
        <v>法非適用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8"/>
      <c r="AQ8" s="116" t="str">
        <f>データ!K7</f>
        <v>駐車場整備事業</v>
      </c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7"/>
      <c r="BG8" s="117"/>
      <c r="BH8" s="117"/>
      <c r="BI8" s="117"/>
      <c r="BJ8" s="117"/>
      <c r="BK8" s="117"/>
      <c r="BL8" s="117"/>
      <c r="BM8" s="117"/>
      <c r="BN8" s="117"/>
      <c r="BO8" s="117"/>
      <c r="BP8" s="117"/>
      <c r="BQ8" s="117"/>
      <c r="BR8" s="117"/>
      <c r="BS8" s="117"/>
      <c r="BT8" s="117"/>
      <c r="BU8" s="117"/>
      <c r="BV8" s="117"/>
      <c r="BW8" s="117"/>
      <c r="BX8" s="117"/>
      <c r="BY8" s="117"/>
      <c r="BZ8" s="117"/>
      <c r="CA8" s="117"/>
      <c r="CB8" s="117"/>
      <c r="CC8" s="117"/>
      <c r="CD8" s="117"/>
      <c r="CE8" s="118"/>
      <c r="CF8" s="116" t="str">
        <f>データ!L7</f>
        <v>-</v>
      </c>
      <c r="CG8" s="117"/>
      <c r="CH8" s="117"/>
      <c r="CI8" s="117"/>
      <c r="CJ8" s="117"/>
      <c r="CK8" s="117"/>
      <c r="CL8" s="117"/>
      <c r="CM8" s="117"/>
      <c r="CN8" s="117"/>
      <c r="CO8" s="117"/>
      <c r="CP8" s="117"/>
      <c r="CQ8" s="117"/>
      <c r="CR8" s="117"/>
      <c r="CS8" s="117"/>
      <c r="CT8" s="117"/>
      <c r="CU8" s="117"/>
      <c r="CV8" s="117"/>
      <c r="CW8" s="117"/>
      <c r="CX8" s="117"/>
      <c r="CY8" s="117"/>
      <c r="CZ8" s="117"/>
      <c r="DA8" s="117"/>
      <c r="DB8" s="117"/>
      <c r="DC8" s="117"/>
      <c r="DD8" s="117"/>
      <c r="DE8" s="117"/>
      <c r="DF8" s="117"/>
      <c r="DG8" s="117"/>
      <c r="DH8" s="117"/>
      <c r="DI8" s="117"/>
      <c r="DJ8" s="117"/>
      <c r="DK8" s="117"/>
      <c r="DL8" s="117"/>
      <c r="DM8" s="117"/>
      <c r="DN8" s="117"/>
      <c r="DO8" s="117"/>
      <c r="DP8" s="117"/>
      <c r="DQ8" s="117"/>
      <c r="DR8" s="117"/>
      <c r="DS8" s="117"/>
      <c r="DT8" s="118"/>
      <c r="DU8" s="100" t="str">
        <f>データ!M7</f>
        <v>Ａ１Ｂ２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公共施設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9">
        <f>データ!U7</f>
        <v>12001</v>
      </c>
      <c r="LK8" s="119"/>
      <c r="LL8" s="119"/>
      <c r="LM8" s="119"/>
      <c r="LN8" s="119"/>
      <c r="LO8" s="119"/>
      <c r="LP8" s="119"/>
      <c r="LQ8" s="119"/>
      <c r="LR8" s="119"/>
      <c r="LS8" s="119"/>
      <c r="LT8" s="119"/>
      <c r="LU8" s="119"/>
      <c r="LV8" s="119"/>
      <c r="LW8" s="119"/>
      <c r="LX8" s="119"/>
      <c r="LY8" s="119"/>
      <c r="LZ8" s="119"/>
      <c r="MA8" s="119"/>
      <c r="MB8" s="119"/>
      <c r="MC8" s="119"/>
      <c r="MD8" s="119"/>
      <c r="ME8" s="119"/>
      <c r="MF8" s="119"/>
      <c r="MG8" s="119"/>
      <c r="MH8" s="119"/>
      <c r="MI8" s="119"/>
      <c r="MJ8" s="119"/>
      <c r="MK8" s="119"/>
      <c r="ML8" s="119"/>
      <c r="MM8" s="119"/>
      <c r="MN8" s="119"/>
      <c r="MO8" s="119"/>
      <c r="MP8" s="119"/>
      <c r="MQ8" s="119"/>
      <c r="MR8" s="119"/>
      <c r="MS8" s="119"/>
      <c r="MT8" s="119"/>
      <c r="MU8" s="119"/>
      <c r="MV8" s="119"/>
      <c r="MW8" s="119"/>
      <c r="MX8" s="119"/>
      <c r="MY8" s="119"/>
      <c r="MZ8" s="119"/>
      <c r="NA8" s="119"/>
      <c r="NB8" s="119"/>
      <c r="NC8" s="3"/>
      <c r="ND8" s="130" t="s">
        <v>10</v>
      </c>
      <c r="NE8" s="131"/>
      <c r="NF8" s="120" t="s">
        <v>11</v>
      </c>
      <c r="NG8" s="120"/>
      <c r="NH8" s="120"/>
      <c r="NI8" s="120"/>
      <c r="NJ8" s="120"/>
      <c r="NK8" s="120"/>
      <c r="NL8" s="120"/>
      <c r="NM8" s="120"/>
      <c r="NN8" s="120"/>
      <c r="NO8" s="120"/>
      <c r="NP8" s="120"/>
      <c r="NQ8" s="121"/>
    </row>
    <row r="9" spans="1:382" ht="18.75" customHeight="1" x14ac:dyDescent="0.15">
      <c r="A9" s="2"/>
      <c r="B9" s="122" t="s">
        <v>12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4"/>
      <c r="AQ9" s="122" t="s">
        <v>13</v>
      </c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4"/>
      <c r="CF9" s="122" t="s">
        <v>14</v>
      </c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  <c r="DO9" s="123"/>
      <c r="DP9" s="123"/>
      <c r="DQ9" s="123"/>
      <c r="DR9" s="123"/>
      <c r="DS9" s="123"/>
      <c r="DT9" s="124"/>
      <c r="DU9" s="125" t="s">
        <v>15</v>
      </c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5"/>
      <c r="EG9" s="125"/>
      <c r="EH9" s="125"/>
      <c r="EI9" s="125"/>
      <c r="EJ9" s="125"/>
      <c r="EK9" s="125"/>
      <c r="EL9" s="125"/>
      <c r="EM9" s="125"/>
      <c r="EN9" s="125"/>
      <c r="EO9" s="125"/>
      <c r="EP9" s="125"/>
      <c r="EQ9" s="125"/>
      <c r="ER9" s="125"/>
      <c r="ES9" s="125"/>
      <c r="ET9" s="125"/>
      <c r="EU9" s="125"/>
      <c r="EV9" s="125"/>
      <c r="EW9" s="125"/>
      <c r="EX9" s="125"/>
      <c r="EY9" s="125"/>
      <c r="EZ9" s="125"/>
      <c r="FA9" s="125"/>
      <c r="FB9" s="125"/>
      <c r="FC9" s="125"/>
      <c r="FD9" s="125"/>
      <c r="FE9" s="125"/>
      <c r="FF9" s="125"/>
      <c r="FG9" s="125"/>
      <c r="FH9" s="125"/>
      <c r="FI9" s="125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5" t="s">
        <v>16</v>
      </c>
      <c r="HY9" s="125"/>
      <c r="HZ9" s="125"/>
      <c r="IA9" s="125"/>
      <c r="IB9" s="125"/>
      <c r="IC9" s="125"/>
      <c r="ID9" s="125"/>
      <c r="IE9" s="125"/>
      <c r="IF9" s="125"/>
      <c r="IG9" s="125"/>
      <c r="IH9" s="125"/>
      <c r="II9" s="125"/>
      <c r="IJ9" s="125"/>
      <c r="IK9" s="125"/>
      <c r="IL9" s="125"/>
      <c r="IM9" s="125"/>
      <c r="IN9" s="125"/>
      <c r="IO9" s="125"/>
      <c r="IP9" s="125"/>
      <c r="IQ9" s="125"/>
      <c r="IR9" s="125"/>
      <c r="IS9" s="125"/>
      <c r="IT9" s="125"/>
      <c r="IU9" s="125"/>
      <c r="IV9" s="125"/>
      <c r="IW9" s="125"/>
      <c r="IX9" s="125"/>
      <c r="IY9" s="125"/>
      <c r="IZ9" s="125"/>
      <c r="JA9" s="125"/>
      <c r="JB9" s="125"/>
      <c r="JC9" s="125"/>
      <c r="JD9" s="125"/>
      <c r="JE9" s="125"/>
      <c r="JF9" s="125"/>
      <c r="JG9" s="125"/>
      <c r="JH9" s="125"/>
      <c r="JI9" s="125"/>
      <c r="JJ9" s="125"/>
      <c r="JK9" s="125"/>
      <c r="JL9" s="125"/>
      <c r="JM9" s="125"/>
      <c r="JN9" s="125"/>
      <c r="JO9" s="125"/>
      <c r="JP9" s="125"/>
      <c r="JQ9" s="125" t="s">
        <v>17</v>
      </c>
      <c r="JR9" s="125"/>
      <c r="JS9" s="125"/>
      <c r="JT9" s="125"/>
      <c r="JU9" s="125"/>
      <c r="JV9" s="125"/>
      <c r="JW9" s="125"/>
      <c r="JX9" s="125"/>
      <c r="JY9" s="125"/>
      <c r="JZ9" s="125"/>
      <c r="KA9" s="125"/>
      <c r="KB9" s="125"/>
      <c r="KC9" s="125"/>
      <c r="KD9" s="125"/>
      <c r="KE9" s="125"/>
      <c r="KF9" s="125"/>
      <c r="KG9" s="125"/>
      <c r="KH9" s="125"/>
      <c r="KI9" s="125"/>
      <c r="KJ9" s="125"/>
      <c r="KK9" s="125"/>
      <c r="KL9" s="125"/>
      <c r="KM9" s="125"/>
      <c r="KN9" s="125"/>
      <c r="KO9" s="125"/>
      <c r="KP9" s="125"/>
      <c r="KQ9" s="125"/>
      <c r="KR9" s="125"/>
      <c r="KS9" s="125"/>
      <c r="KT9" s="125"/>
      <c r="KU9" s="125"/>
      <c r="KV9" s="125"/>
      <c r="KW9" s="125"/>
      <c r="KX9" s="125"/>
      <c r="KY9" s="125"/>
      <c r="KZ9" s="125"/>
      <c r="LA9" s="125"/>
      <c r="LB9" s="125"/>
      <c r="LC9" s="125"/>
      <c r="LD9" s="125"/>
      <c r="LE9" s="125"/>
      <c r="LF9" s="125"/>
      <c r="LG9" s="125"/>
      <c r="LH9" s="125"/>
      <c r="LI9" s="125"/>
      <c r="LJ9" s="125" t="s">
        <v>18</v>
      </c>
      <c r="LK9" s="125"/>
      <c r="LL9" s="125"/>
      <c r="LM9" s="125"/>
      <c r="LN9" s="125"/>
      <c r="LO9" s="125"/>
      <c r="LP9" s="125"/>
      <c r="LQ9" s="125"/>
      <c r="LR9" s="125"/>
      <c r="LS9" s="125"/>
      <c r="LT9" s="125"/>
      <c r="LU9" s="125"/>
      <c r="LV9" s="125"/>
      <c r="LW9" s="125"/>
      <c r="LX9" s="125"/>
      <c r="LY9" s="125"/>
      <c r="LZ9" s="125"/>
      <c r="MA9" s="125"/>
      <c r="MB9" s="125"/>
      <c r="MC9" s="125"/>
      <c r="MD9" s="125"/>
      <c r="ME9" s="125"/>
      <c r="MF9" s="125"/>
      <c r="MG9" s="125"/>
      <c r="MH9" s="125"/>
      <c r="MI9" s="125"/>
      <c r="MJ9" s="125"/>
      <c r="MK9" s="125"/>
      <c r="ML9" s="125"/>
      <c r="MM9" s="125"/>
      <c r="MN9" s="125"/>
      <c r="MO9" s="125"/>
      <c r="MP9" s="125"/>
      <c r="MQ9" s="125"/>
      <c r="MR9" s="125"/>
      <c r="MS9" s="125"/>
      <c r="MT9" s="125"/>
      <c r="MU9" s="125"/>
      <c r="MV9" s="125"/>
      <c r="MW9" s="125"/>
      <c r="MX9" s="125"/>
      <c r="MY9" s="125"/>
      <c r="MZ9" s="125"/>
      <c r="NA9" s="125"/>
      <c r="NB9" s="125"/>
      <c r="NC9" s="3"/>
      <c r="ND9" s="126" t="s">
        <v>19</v>
      </c>
      <c r="NE9" s="127"/>
      <c r="NF9" s="128" t="s">
        <v>20</v>
      </c>
      <c r="NG9" s="128"/>
      <c r="NH9" s="128"/>
      <c r="NI9" s="128"/>
      <c r="NJ9" s="128"/>
      <c r="NK9" s="128"/>
      <c r="NL9" s="128"/>
      <c r="NM9" s="128"/>
      <c r="NN9" s="128"/>
      <c r="NO9" s="128"/>
      <c r="NP9" s="128"/>
      <c r="NQ9" s="129"/>
    </row>
    <row r="10" spans="1:382" ht="18.75" customHeight="1" x14ac:dyDescent="0.15">
      <c r="A10" s="2"/>
      <c r="B10" s="110" t="str">
        <f>データ!O7</f>
        <v>該当数値なし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2"/>
      <c r="AQ10" s="113" t="s">
        <v>120</v>
      </c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5"/>
      <c r="CF10" s="116" t="str">
        <f>データ!Q7</f>
        <v>立体式</v>
      </c>
      <c r="CG10" s="117"/>
      <c r="CH10" s="117"/>
      <c r="CI10" s="117"/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  <c r="CZ10" s="117"/>
      <c r="DA10" s="117"/>
      <c r="DB10" s="117"/>
      <c r="DC10" s="117"/>
      <c r="DD10" s="117"/>
      <c r="DE10" s="117"/>
      <c r="DF10" s="117"/>
      <c r="DG10" s="117"/>
      <c r="DH10" s="117"/>
      <c r="DI10" s="117"/>
      <c r="DJ10" s="117"/>
      <c r="DK10" s="117"/>
      <c r="DL10" s="117"/>
      <c r="DM10" s="117"/>
      <c r="DN10" s="117"/>
      <c r="DO10" s="117"/>
      <c r="DP10" s="117"/>
      <c r="DQ10" s="117"/>
      <c r="DR10" s="117"/>
      <c r="DS10" s="117"/>
      <c r="DT10" s="118"/>
      <c r="DU10" s="119">
        <f>データ!R7</f>
        <v>45</v>
      </c>
      <c r="DV10" s="119"/>
      <c r="DW10" s="119"/>
      <c r="DX10" s="119"/>
      <c r="DY10" s="119"/>
      <c r="DZ10" s="119"/>
      <c r="EA10" s="119"/>
      <c r="EB10" s="119"/>
      <c r="EC10" s="119"/>
      <c r="ED10" s="119"/>
      <c r="EE10" s="119"/>
      <c r="EF10" s="119"/>
      <c r="EG10" s="119"/>
      <c r="EH10" s="119"/>
      <c r="EI10" s="119"/>
      <c r="EJ10" s="119"/>
      <c r="EK10" s="119"/>
      <c r="EL10" s="119"/>
      <c r="EM10" s="119"/>
      <c r="EN10" s="119"/>
      <c r="EO10" s="119"/>
      <c r="EP10" s="119"/>
      <c r="EQ10" s="119"/>
      <c r="ER10" s="119"/>
      <c r="ES10" s="119"/>
      <c r="ET10" s="119"/>
      <c r="EU10" s="119"/>
      <c r="EV10" s="119"/>
      <c r="EW10" s="119"/>
      <c r="EX10" s="119"/>
      <c r="EY10" s="119"/>
      <c r="EZ10" s="119"/>
      <c r="FA10" s="119"/>
      <c r="FB10" s="119"/>
      <c r="FC10" s="119"/>
      <c r="FD10" s="119"/>
      <c r="FE10" s="119"/>
      <c r="FF10" s="119"/>
      <c r="FG10" s="119"/>
      <c r="FH10" s="119"/>
      <c r="FI10" s="119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9">
        <f>データ!V7</f>
        <v>436</v>
      </c>
      <c r="HY10" s="119"/>
      <c r="HZ10" s="119"/>
      <c r="IA10" s="119"/>
      <c r="IB10" s="119"/>
      <c r="IC10" s="119"/>
      <c r="ID10" s="119"/>
      <c r="IE10" s="119"/>
      <c r="IF10" s="119"/>
      <c r="IG10" s="119"/>
      <c r="IH10" s="119"/>
      <c r="II10" s="119"/>
      <c r="IJ10" s="119"/>
      <c r="IK10" s="119"/>
      <c r="IL10" s="119"/>
      <c r="IM10" s="119"/>
      <c r="IN10" s="119"/>
      <c r="IO10" s="119"/>
      <c r="IP10" s="119"/>
      <c r="IQ10" s="119"/>
      <c r="IR10" s="119"/>
      <c r="IS10" s="119"/>
      <c r="IT10" s="119"/>
      <c r="IU10" s="119"/>
      <c r="IV10" s="119"/>
      <c r="IW10" s="119"/>
      <c r="IX10" s="119"/>
      <c r="IY10" s="119"/>
      <c r="IZ10" s="119"/>
      <c r="JA10" s="119"/>
      <c r="JB10" s="119"/>
      <c r="JC10" s="119"/>
      <c r="JD10" s="119"/>
      <c r="JE10" s="119"/>
      <c r="JF10" s="119"/>
      <c r="JG10" s="119"/>
      <c r="JH10" s="119"/>
      <c r="JI10" s="119"/>
      <c r="JJ10" s="119"/>
      <c r="JK10" s="119"/>
      <c r="JL10" s="119"/>
      <c r="JM10" s="119"/>
      <c r="JN10" s="119"/>
      <c r="JO10" s="119"/>
      <c r="JP10" s="119"/>
      <c r="JQ10" s="119">
        <f>データ!W7</f>
        <v>160</v>
      </c>
      <c r="JR10" s="119"/>
      <c r="JS10" s="119"/>
      <c r="JT10" s="119"/>
      <c r="JU10" s="119"/>
      <c r="JV10" s="119"/>
      <c r="JW10" s="119"/>
      <c r="JX10" s="119"/>
      <c r="JY10" s="119"/>
      <c r="JZ10" s="119"/>
      <c r="KA10" s="119"/>
      <c r="KB10" s="119"/>
      <c r="KC10" s="119"/>
      <c r="KD10" s="119"/>
      <c r="KE10" s="119"/>
      <c r="KF10" s="119"/>
      <c r="KG10" s="119"/>
      <c r="KH10" s="119"/>
      <c r="KI10" s="119"/>
      <c r="KJ10" s="119"/>
      <c r="KK10" s="119"/>
      <c r="KL10" s="119"/>
      <c r="KM10" s="119"/>
      <c r="KN10" s="119"/>
      <c r="KO10" s="119"/>
      <c r="KP10" s="119"/>
      <c r="KQ10" s="119"/>
      <c r="KR10" s="119"/>
      <c r="KS10" s="119"/>
      <c r="KT10" s="119"/>
      <c r="KU10" s="119"/>
      <c r="KV10" s="119"/>
      <c r="KW10" s="119"/>
      <c r="KX10" s="119"/>
      <c r="KY10" s="119"/>
      <c r="KZ10" s="119"/>
      <c r="LA10" s="119"/>
      <c r="LB10" s="119"/>
      <c r="LC10" s="119"/>
      <c r="LD10" s="119"/>
      <c r="LE10" s="119"/>
      <c r="LF10" s="119"/>
      <c r="LG10" s="119"/>
      <c r="LH10" s="119"/>
      <c r="LI10" s="119"/>
      <c r="LJ10" s="100" t="str">
        <f>データ!X7</f>
        <v>代行制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107" t="s">
        <v>132</v>
      </c>
      <c r="NE15" s="108"/>
      <c r="NF15" s="108"/>
      <c r="NG15" s="108"/>
      <c r="NH15" s="108"/>
      <c r="NI15" s="108"/>
      <c r="NJ15" s="108"/>
      <c r="NK15" s="108"/>
      <c r="NL15" s="108"/>
      <c r="NM15" s="108"/>
      <c r="NN15" s="108"/>
      <c r="NO15" s="108"/>
      <c r="NP15" s="108"/>
      <c r="NQ15" s="108"/>
      <c r="NR15" s="109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7"/>
      <c r="NE16" s="108"/>
      <c r="NF16" s="108"/>
      <c r="NG16" s="108"/>
      <c r="NH16" s="108"/>
      <c r="NI16" s="108"/>
      <c r="NJ16" s="108"/>
      <c r="NK16" s="108"/>
      <c r="NL16" s="108"/>
      <c r="NM16" s="108"/>
      <c r="NN16" s="108"/>
      <c r="NO16" s="108"/>
      <c r="NP16" s="108"/>
      <c r="NQ16" s="108"/>
      <c r="NR16" s="109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7"/>
      <c r="NE17" s="108"/>
      <c r="NF17" s="108"/>
      <c r="NG17" s="108"/>
      <c r="NH17" s="108"/>
      <c r="NI17" s="108"/>
      <c r="NJ17" s="108"/>
      <c r="NK17" s="108"/>
      <c r="NL17" s="108"/>
      <c r="NM17" s="108"/>
      <c r="NN17" s="108"/>
      <c r="NO17" s="108"/>
      <c r="NP17" s="108"/>
      <c r="NQ17" s="108"/>
      <c r="NR17" s="109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7"/>
      <c r="NE18" s="108"/>
      <c r="NF18" s="108"/>
      <c r="NG18" s="108"/>
      <c r="NH18" s="108"/>
      <c r="NI18" s="108"/>
      <c r="NJ18" s="108"/>
      <c r="NK18" s="108"/>
      <c r="NL18" s="108"/>
      <c r="NM18" s="108"/>
      <c r="NN18" s="108"/>
      <c r="NO18" s="108"/>
      <c r="NP18" s="108"/>
      <c r="NQ18" s="108"/>
      <c r="NR18" s="109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7"/>
      <c r="NE19" s="108"/>
      <c r="NF19" s="108"/>
      <c r="NG19" s="108"/>
      <c r="NH19" s="108"/>
      <c r="NI19" s="108"/>
      <c r="NJ19" s="108"/>
      <c r="NK19" s="108"/>
      <c r="NL19" s="108"/>
      <c r="NM19" s="108"/>
      <c r="NN19" s="108"/>
      <c r="NO19" s="108"/>
      <c r="NP19" s="108"/>
      <c r="NQ19" s="108"/>
      <c r="NR19" s="109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7"/>
      <c r="NE20" s="108"/>
      <c r="NF20" s="108"/>
      <c r="NG20" s="108"/>
      <c r="NH20" s="108"/>
      <c r="NI20" s="108"/>
      <c r="NJ20" s="108"/>
      <c r="NK20" s="108"/>
      <c r="NL20" s="108"/>
      <c r="NM20" s="108"/>
      <c r="NN20" s="108"/>
      <c r="NO20" s="108"/>
      <c r="NP20" s="108"/>
      <c r="NQ20" s="108"/>
      <c r="NR20" s="109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7"/>
      <c r="NE21" s="108"/>
      <c r="NF21" s="108"/>
      <c r="NG21" s="108"/>
      <c r="NH21" s="108"/>
      <c r="NI21" s="108"/>
      <c r="NJ21" s="108"/>
      <c r="NK21" s="108"/>
      <c r="NL21" s="108"/>
      <c r="NM21" s="108"/>
      <c r="NN21" s="108"/>
      <c r="NO21" s="108"/>
      <c r="NP21" s="108"/>
      <c r="NQ21" s="108"/>
      <c r="NR21" s="109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7"/>
      <c r="NE22" s="108"/>
      <c r="NF22" s="108"/>
      <c r="NG22" s="108"/>
      <c r="NH22" s="108"/>
      <c r="NI22" s="108"/>
      <c r="NJ22" s="108"/>
      <c r="NK22" s="108"/>
      <c r="NL22" s="108"/>
      <c r="NM22" s="108"/>
      <c r="NN22" s="108"/>
      <c r="NO22" s="108"/>
      <c r="NP22" s="108"/>
      <c r="NQ22" s="108"/>
      <c r="NR22" s="109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7"/>
      <c r="NE23" s="108"/>
      <c r="NF23" s="108"/>
      <c r="NG23" s="108"/>
      <c r="NH23" s="108"/>
      <c r="NI23" s="108"/>
      <c r="NJ23" s="108"/>
      <c r="NK23" s="108"/>
      <c r="NL23" s="108"/>
      <c r="NM23" s="108"/>
      <c r="NN23" s="108"/>
      <c r="NO23" s="108"/>
      <c r="NP23" s="108"/>
      <c r="NQ23" s="108"/>
      <c r="NR23" s="109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7"/>
      <c r="NE24" s="108"/>
      <c r="NF24" s="108"/>
      <c r="NG24" s="108"/>
      <c r="NH24" s="108"/>
      <c r="NI24" s="108"/>
      <c r="NJ24" s="108"/>
      <c r="NK24" s="108"/>
      <c r="NL24" s="108"/>
      <c r="NM24" s="108"/>
      <c r="NN24" s="108"/>
      <c r="NO24" s="108"/>
      <c r="NP24" s="108"/>
      <c r="NQ24" s="108"/>
      <c r="NR24" s="109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7"/>
      <c r="NE25" s="108"/>
      <c r="NF25" s="108"/>
      <c r="NG25" s="108"/>
      <c r="NH25" s="108"/>
      <c r="NI25" s="108"/>
      <c r="NJ25" s="108"/>
      <c r="NK25" s="108"/>
      <c r="NL25" s="108"/>
      <c r="NM25" s="108"/>
      <c r="NN25" s="108"/>
      <c r="NO25" s="108"/>
      <c r="NP25" s="108"/>
      <c r="NQ25" s="108"/>
      <c r="NR25" s="109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7"/>
      <c r="NE26" s="108"/>
      <c r="NF26" s="108"/>
      <c r="NG26" s="108"/>
      <c r="NH26" s="108"/>
      <c r="NI26" s="108"/>
      <c r="NJ26" s="108"/>
      <c r="NK26" s="108"/>
      <c r="NL26" s="108"/>
      <c r="NM26" s="108"/>
      <c r="NN26" s="108"/>
      <c r="NO26" s="108"/>
      <c r="NP26" s="108"/>
      <c r="NQ26" s="108"/>
      <c r="NR26" s="109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7"/>
      <c r="NE27" s="108"/>
      <c r="NF27" s="108"/>
      <c r="NG27" s="108"/>
      <c r="NH27" s="108"/>
      <c r="NI27" s="108"/>
      <c r="NJ27" s="108"/>
      <c r="NK27" s="108"/>
      <c r="NL27" s="108"/>
      <c r="NM27" s="108"/>
      <c r="NN27" s="108"/>
      <c r="NO27" s="108"/>
      <c r="NP27" s="108"/>
      <c r="NQ27" s="108"/>
      <c r="NR27" s="109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7"/>
      <c r="NE28" s="108"/>
      <c r="NF28" s="108"/>
      <c r="NG28" s="108"/>
      <c r="NH28" s="108"/>
      <c r="NI28" s="108"/>
      <c r="NJ28" s="108"/>
      <c r="NK28" s="108"/>
      <c r="NL28" s="108"/>
      <c r="NM28" s="108"/>
      <c r="NN28" s="108"/>
      <c r="NO28" s="108"/>
      <c r="NP28" s="108"/>
      <c r="NQ28" s="108"/>
      <c r="NR28" s="109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7"/>
      <c r="NE29" s="108"/>
      <c r="NF29" s="108"/>
      <c r="NG29" s="108"/>
      <c r="NH29" s="108"/>
      <c r="NI29" s="108"/>
      <c r="NJ29" s="108"/>
      <c r="NK29" s="108"/>
      <c r="NL29" s="108"/>
      <c r="NM29" s="108"/>
      <c r="NN29" s="108"/>
      <c r="NO29" s="108"/>
      <c r="NP29" s="108"/>
      <c r="NQ29" s="108"/>
      <c r="NR29" s="109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H29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H30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R01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R02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R03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H29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H30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R01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R02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R03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H29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H30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R01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R02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R03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7"/>
      <c r="NE30" s="108"/>
      <c r="NF30" s="108"/>
      <c r="NG30" s="108"/>
      <c r="NH30" s="108"/>
      <c r="NI30" s="108"/>
      <c r="NJ30" s="108"/>
      <c r="NK30" s="108"/>
      <c r="NL30" s="108"/>
      <c r="NM30" s="108"/>
      <c r="NN30" s="108"/>
      <c r="NO30" s="108"/>
      <c r="NP30" s="108"/>
      <c r="NQ30" s="108"/>
      <c r="NR30" s="109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83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226.9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271.10000000000002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144.4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98.8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12.8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38.6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145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208.7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182.1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181.7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210.5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245.6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222.3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166.4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177.9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3.6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3.5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3.1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9.9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5.0999999999999996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138.80000000000001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135.30000000000001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127.8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140.30000000000001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147.30000000000001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130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133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H29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H30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R01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R02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R03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H29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H30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R01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R02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R03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H29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H30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R01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R02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R03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38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59.9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54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60.6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55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57.3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14384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82979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115831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37250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39755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34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36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26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260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15564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30.2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30.7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13.5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-15.8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5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18509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24379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22466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13494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17746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131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114279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H29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H30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R01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R02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R03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H29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H30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R01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R02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R03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H29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H30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R01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R02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R03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5477.9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2619.8000000000002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1811.6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2239.9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2212.1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238.5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165.9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1263.5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69.3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93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FZrtEct3eqv0+o+xKxipbSjkRdB2OJ2moOG8qRIYqcrmFW+1ZJPkrEKEztbTGaboTTMTMqXqzgPo8tTn+4fMaQ==" saltValue="OIAkZJwCMPpC0feQe4XxaQ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41" t="s">
        <v>58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3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38" t="s">
        <v>63</v>
      </c>
      <c r="Z4" s="139"/>
      <c r="AA4" s="139"/>
      <c r="AB4" s="139"/>
      <c r="AC4" s="139"/>
      <c r="AD4" s="139"/>
      <c r="AE4" s="139"/>
      <c r="AF4" s="139"/>
      <c r="AG4" s="139"/>
      <c r="AH4" s="139"/>
      <c r="AI4" s="140"/>
      <c r="AJ4" s="145" t="s">
        <v>64</v>
      </c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6" t="s">
        <v>65</v>
      </c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 t="s">
        <v>66</v>
      </c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6" t="s">
        <v>67</v>
      </c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 t="s">
        <v>68</v>
      </c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7" t="s">
        <v>69</v>
      </c>
      <c r="CN4" s="147" t="s">
        <v>70</v>
      </c>
      <c r="CO4" s="138" t="s">
        <v>71</v>
      </c>
      <c r="CP4" s="139"/>
      <c r="CQ4" s="139"/>
      <c r="CR4" s="139"/>
      <c r="CS4" s="139"/>
      <c r="CT4" s="139"/>
      <c r="CU4" s="139"/>
      <c r="CV4" s="139"/>
      <c r="CW4" s="139"/>
      <c r="CX4" s="139"/>
      <c r="CY4" s="140"/>
      <c r="CZ4" s="145" t="s">
        <v>72</v>
      </c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38" t="s">
        <v>73</v>
      </c>
      <c r="DL4" s="139"/>
      <c r="DM4" s="139"/>
      <c r="DN4" s="139"/>
      <c r="DO4" s="139"/>
      <c r="DP4" s="139"/>
      <c r="DQ4" s="139"/>
      <c r="DR4" s="139"/>
      <c r="DS4" s="139"/>
      <c r="DT4" s="139"/>
      <c r="DU4" s="140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90</v>
      </c>
      <c r="AL5" s="47" t="s">
        <v>91</v>
      </c>
      <c r="AM5" s="47" t="s">
        <v>100</v>
      </c>
      <c r="AN5" s="47" t="s">
        <v>101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102</v>
      </c>
      <c r="AW5" s="47" t="s">
        <v>103</v>
      </c>
      <c r="AX5" s="47" t="s">
        <v>92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102</v>
      </c>
      <c r="BH5" s="47" t="s">
        <v>103</v>
      </c>
      <c r="BI5" s="47" t="s">
        <v>100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102</v>
      </c>
      <c r="BS5" s="47" t="s">
        <v>103</v>
      </c>
      <c r="BT5" s="47" t="s">
        <v>92</v>
      </c>
      <c r="BU5" s="47" t="s">
        <v>101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104</v>
      </c>
      <c r="CC5" s="47" t="s">
        <v>105</v>
      </c>
      <c r="CD5" s="47" t="s">
        <v>91</v>
      </c>
      <c r="CE5" s="47" t="s">
        <v>92</v>
      </c>
      <c r="CF5" s="47" t="s">
        <v>101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8"/>
      <c r="CN5" s="148"/>
      <c r="CO5" s="47" t="s">
        <v>106</v>
      </c>
      <c r="CP5" s="47" t="s">
        <v>102</v>
      </c>
      <c r="CQ5" s="47" t="s">
        <v>91</v>
      </c>
      <c r="CR5" s="47" t="s">
        <v>100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102</v>
      </c>
      <c r="DB5" s="47" t="s">
        <v>91</v>
      </c>
      <c r="DC5" s="47" t="s">
        <v>100</v>
      </c>
      <c r="DD5" s="47" t="s">
        <v>101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104</v>
      </c>
      <c r="DL5" s="47" t="s">
        <v>102</v>
      </c>
      <c r="DM5" s="47" t="s">
        <v>91</v>
      </c>
      <c r="DN5" s="47" t="s">
        <v>92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107</v>
      </c>
      <c r="B6" s="48">
        <f>B8</f>
        <v>2021</v>
      </c>
      <c r="C6" s="48">
        <f t="shared" ref="C6:X6" si="1">C8</f>
        <v>22039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</v>
      </c>
      <c r="H6" s="48" t="str">
        <f>SUBSTITUTE(H8,"　","")</f>
        <v>青森県八戸市</v>
      </c>
      <c r="I6" s="48" t="str">
        <f t="shared" si="1"/>
        <v>八戸市中央駐車場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Ａ１Ｂ２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</v>
      </c>
      <c r="Q6" s="50" t="str">
        <f t="shared" si="1"/>
        <v>立体式</v>
      </c>
      <c r="R6" s="51">
        <f t="shared" si="1"/>
        <v>45</v>
      </c>
      <c r="S6" s="50" t="str">
        <f t="shared" si="1"/>
        <v>公共施設</v>
      </c>
      <c r="T6" s="50" t="str">
        <f t="shared" si="1"/>
        <v>無</v>
      </c>
      <c r="U6" s="51">
        <f t="shared" si="1"/>
        <v>12001</v>
      </c>
      <c r="V6" s="51">
        <f t="shared" si="1"/>
        <v>436</v>
      </c>
      <c r="W6" s="51">
        <f t="shared" si="1"/>
        <v>160</v>
      </c>
      <c r="X6" s="50" t="str">
        <f t="shared" si="1"/>
        <v>代行制</v>
      </c>
      <c r="Y6" s="52">
        <f>IF(Y8="-",NA(),Y8)</f>
        <v>83</v>
      </c>
      <c r="Z6" s="52">
        <f t="shared" ref="Z6:AH6" si="2">IF(Z8="-",NA(),Z8)</f>
        <v>226.9</v>
      </c>
      <c r="AA6" s="52">
        <f t="shared" si="2"/>
        <v>271.10000000000002</v>
      </c>
      <c r="AB6" s="52">
        <f t="shared" si="2"/>
        <v>144.4</v>
      </c>
      <c r="AC6" s="52">
        <f t="shared" si="2"/>
        <v>98.8</v>
      </c>
      <c r="AD6" s="52">
        <f t="shared" si="2"/>
        <v>210.5</v>
      </c>
      <c r="AE6" s="52">
        <f t="shared" si="2"/>
        <v>245.6</v>
      </c>
      <c r="AF6" s="52">
        <f t="shared" si="2"/>
        <v>222.3</v>
      </c>
      <c r="AG6" s="52">
        <f t="shared" si="2"/>
        <v>166.4</v>
      </c>
      <c r="AH6" s="52">
        <f t="shared" si="2"/>
        <v>177.9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12.8</v>
      </c>
      <c r="AO6" s="52">
        <f t="shared" si="3"/>
        <v>3.6</v>
      </c>
      <c r="AP6" s="52">
        <f t="shared" si="3"/>
        <v>3.5</v>
      </c>
      <c r="AQ6" s="52">
        <f t="shared" si="3"/>
        <v>3.1</v>
      </c>
      <c r="AR6" s="52">
        <f t="shared" si="3"/>
        <v>9.9</v>
      </c>
      <c r="AS6" s="52">
        <f t="shared" si="3"/>
        <v>5.0999999999999996</v>
      </c>
      <c r="AT6" s="49" t="str">
        <f>IF(AT8="-","",IF(AT8="-","【-】","【"&amp;SUBSTITUTE(TEXT(AT8,"#,##0.0"),"-","△")&amp;"】"))</f>
        <v>【5.2】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38</v>
      </c>
      <c r="AZ6" s="53">
        <f t="shared" si="4"/>
        <v>34</v>
      </c>
      <c r="BA6" s="53">
        <f t="shared" si="4"/>
        <v>36</v>
      </c>
      <c r="BB6" s="53">
        <f t="shared" si="4"/>
        <v>26</v>
      </c>
      <c r="BC6" s="53">
        <f t="shared" si="4"/>
        <v>260</v>
      </c>
      <c r="BD6" s="53">
        <f t="shared" si="4"/>
        <v>15564</v>
      </c>
      <c r="BE6" s="51" t="str">
        <f>IF(BE8="-","",IF(BE8="-","【-】","【"&amp;SUBSTITUTE(TEXT(BE8,"#,##0"),"-","△")&amp;"】"))</f>
        <v>【3,111】</v>
      </c>
      <c r="BF6" s="52">
        <f>IF(BF8="-",NA(),BF8)</f>
        <v>59.9</v>
      </c>
      <c r="BG6" s="52">
        <f t="shared" ref="BG6:BO6" si="5">IF(BG8="-",NA(),BG8)</f>
        <v>54</v>
      </c>
      <c r="BH6" s="52">
        <f t="shared" si="5"/>
        <v>60.6</v>
      </c>
      <c r="BI6" s="52">
        <f t="shared" si="5"/>
        <v>55</v>
      </c>
      <c r="BJ6" s="52">
        <f t="shared" si="5"/>
        <v>57.3</v>
      </c>
      <c r="BK6" s="52">
        <f t="shared" si="5"/>
        <v>30.2</v>
      </c>
      <c r="BL6" s="52">
        <f t="shared" si="5"/>
        <v>30.7</v>
      </c>
      <c r="BM6" s="52">
        <f t="shared" si="5"/>
        <v>13.5</v>
      </c>
      <c r="BN6" s="52">
        <f t="shared" si="5"/>
        <v>-15.8</v>
      </c>
      <c r="BO6" s="52">
        <f t="shared" si="5"/>
        <v>5</v>
      </c>
      <c r="BP6" s="49" t="str">
        <f>IF(BP8="-","",IF(BP8="-","【-】","【"&amp;SUBSTITUTE(TEXT(BP8,"#,##0.0"),"-","△")&amp;"】"))</f>
        <v>【0.8】</v>
      </c>
      <c r="BQ6" s="53">
        <f>IF(BQ8="-",NA(),BQ8)</f>
        <v>14384</v>
      </c>
      <c r="BR6" s="53">
        <f t="shared" ref="BR6:BZ6" si="6">IF(BR8="-",NA(),BR8)</f>
        <v>82979</v>
      </c>
      <c r="BS6" s="53">
        <f t="shared" si="6"/>
        <v>115831</v>
      </c>
      <c r="BT6" s="53">
        <f t="shared" si="6"/>
        <v>37250</v>
      </c>
      <c r="BU6" s="53">
        <f t="shared" si="6"/>
        <v>39755</v>
      </c>
      <c r="BV6" s="53">
        <f t="shared" si="6"/>
        <v>18509</v>
      </c>
      <c r="BW6" s="53">
        <f t="shared" si="6"/>
        <v>24379</v>
      </c>
      <c r="BX6" s="53">
        <f t="shared" si="6"/>
        <v>22466</v>
      </c>
      <c r="BY6" s="53">
        <f t="shared" si="6"/>
        <v>13494</v>
      </c>
      <c r="BZ6" s="53">
        <f t="shared" si="6"/>
        <v>17746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108</v>
      </c>
      <c r="CM6" s="51">
        <f t="shared" ref="CM6:CN6" si="7">CM8</f>
        <v>114279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109</v>
      </c>
      <c r="CZ6" s="52">
        <f>IF(CZ8="-",NA(),CZ8)</f>
        <v>5477.9</v>
      </c>
      <c r="DA6" s="52">
        <f t="shared" ref="DA6:DI6" si="8">IF(DA8="-",NA(),DA8)</f>
        <v>2619.8000000000002</v>
      </c>
      <c r="DB6" s="52">
        <f t="shared" si="8"/>
        <v>1811.6</v>
      </c>
      <c r="DC6" s="52">
        <f t="shared" si="8"/>
        <v>2239.9</v>
      </c>
      <c r="DD6" s="52">
        <f t="shared" si="8"/>
        <v>2212.1</v>
      </c>
      <c r="DE6" s="52">
        <f t="shared" si="8"/>
        <v>238.5</v>
      </c>
      <c r="DF6" s="52">
        <f t="shared" si="8"/>
        <v>165.9</v>
      </c>
      <c r="DG6" s="52">
        <f t="shared" si="8"/>
        <v>1263.5</v>
      </c>
      <c r="DH6" s="52">
        <f t="shared" si="8"/>
        <v>69.3</v>
      </c>
      <c r="DI6" s="52">
        <f t="shared" si="8"/>
        <v>93</v>
      </c>
      <c r="DJ6" s="49" t="str">
        <f>IF(DJ8="-","",IF(DJ8="-","【-】","【"&amp;SUBSTITUTE(TEXT(DJ8,"#,##0.0"),"-","△")&amp;"】"))</f>
        <v>【99.8】</v>
      </c>
      <c r="DK6" s="52">
        <f>IF(DK8="-",NA(),DK8)</f>
        <v>38.6</v>
      </c>
      <c r="DL6" s="52">
        <f t="shared" ref="DL6:DT6" si="9">IF(DL8="-",NA(),DL8)</f>
        <v>145</v>
      </c>
      <c r="DM6" s="52">
        <f t="shared" si="9"/>
        <v>208.7</v>
      </c>
      <c r="DN6" s="52">
        <f t="shared" si="9"/>
        <v>182.1</v>
      </c>
      <c r="DO6" s="52">
        <f t="shared" si="9"/>
        <v>181.7</v>
      </c>
      <c r="DP6" s="52">
        <f t="shared" si="9"/>
        <v>138.80000000000001</v>
      </c>
      <c r="DQ6" s="52">
        <f t="shared" si="9"/>
        <v>135.30000000000001</v>
      </c>
      <c r="DR6" s="52">
        <f t="shared" si="9"/>
        <v>127.8</v>
      </c>
      <c r="DS6" s="52">
        <f t="shared" si="9"/>
        <v>140.30000000000001</v>
      </c>
      <c r="DT6" s="52">
        <f t="shared" si="9"/>
        <v>147.30000000000001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15">
      <c r="A7" s="37" t="s">
        <v>110</v>
      </c>
      <c r="B7" s="48">
        <f t="shared" ref="B7:X7" si="10">B8</f>
        <v>2021</v>
      </c>
      <c r="C7" s="48">
        <f t="shared" si="10"/>
        <v>22039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</v>
      </c>
      <c r="H7" s="48" t="str">
        <f t="shared" si="10"/>
        <v>青森県　八戸市</v>
      </c>
      <c r="I7" s="48" t="str">
        <f t="shared" si="10"/>
        <v>八戸市中央駐車場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Ａ１Ｂ２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</v>
      </c>
      <c r="Q7" s="50" t="str">
        <f t="shared" si="10"/>
        <v>立体式</v>
      </c>
      <c r="R7" s="51">
        <f t="shared" si="10"/>
        <v>45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12001</v>
      </c>
      <c r="V7" s="51">
        <f t="shared" si="10"/>
        <v>436</v>
      </c>
      <c r="W7" s="51">
        <f t="shared" si="10"/>
        <v>160</v>
      </c>
      <c r="X7" s="50" t="str">
        <f t="shared" si="10"/>
        <v>代行制</v>
      </c>
      <c r="Y7" s="52">
        <f>Y8</f>
        <v>83</v>
      </c>
      <c r="Z7" s="52">
        <f t="shared" ref="Z7:AH7" si="11">Z8</f>
        <v>226.9</v>
      </c>
      <c r="AA7" s="52">
        <f t="shared" si="11"/>
        <v>271.10000000000002</v>
      </c>
      <c r="AB7" s="52">
        <f t="shared" si="11"/>
        <v>144.4</v>
      </c>
      <c r="AC7" s="52">
        <f t="shared" si="11"/>
        <v>98.8</v>
      </c>
      <c r="AD7" s="52">
        <f t="shared" si="11"/>
        <v>210.5</v>
      </c>
      <c r="AE7" s="52">
        <f t="shared" si="11"/>
        <v>245.6</v>
      </c>
      <c r="AF7" s="52">
        <f t="shared" si="11"/>
        <v>222.3</v>
      </c>
      <c r="AG7" s="52">
        <f t="shared" si="11"/>
        <v>166.4</v>
      </c>
      <c r="AH7" s="52">
        <f t="shared" si="11"/>
        <v>177.9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12.8</v>
      </c>
      <c r="AO7" s="52">
        <f t="shared" si="12"/>
        <v>3.6</v>
      </c>
      <c r="AP7" s="52">
        <f t="shared" si="12"/>
        <v>3.5</v>
      </c>
      <c r="AQ7" s="52">
        <f t="shared" si="12"/>
        <v>3.1</v>
      </c>
      <c r="AR7" s="52">
        <f t="shared" si="12"/>
        <v>9.9</v>
      </c>
      <c r="AS7" s="52">
        <f t="shared" si="12"/>
        <v>5.0999999999999996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38</v>
      </c>
      <c r="AZ7" s="53">
        <f t="shared" si="13"/>
        <v>34</v>
      </c>
      <c r="BA7" s="53">
        <f t="shared" si="13"/>
        <v>36</v>
      </c>
      <c r="BB7" s="53">
        <f t="shared" si="13"/>
        <v>26</v>
      </c>
      <c r="BC7" s="53">
        <f t="shared" si="13"/>
        <v>260</v>
      </c>
      <c r="BD7" s="53">
        <f t="shared" si="13"/>
        <v>15564</v>
      </c>
      <c r="BE7" s="51"/>
      <c r="BF7" s="52">
        <f>BF8</f>
        <v>59.9</v>
      </c>
      <c r="BG7" s="52">
        <f t="shared" ref="BG7:BO7" si="14">BG8</f>
        <v>54</v>
      </c>
      <c r="BH7" s="52">
        <f t="shared" si="14"/>
        <v>60.6</v>
      </c>
      <c r="BI7" s="52">
        <f t="shared" si="14"/>
        <v>55</v>
      </c>
      <c r="BJ7" s="52">
        <f t="shared" si="14"/>
        <v>57.3</v>
      </c>
      <c r="BK7" s="52">
        <f t="shared" si="14"/>
        <v>30.2</v>
      </c>
      <c r="BL7" s="52">
        <f t="shared" si="14"/>
        <v>30.7</v>
      </c>
      <c r="BM7" s="52">
        <f t="shared" si="14"/>
        <v>13.5</v>
      </c>
      <c r="BN7" s="52">
        <f t="shared" si="14"/>
        <v>-15.8</v>
      </c>
      <c r="BO7" s="52">
        <f t="shared" si="14"/>
        <v>5</v>
      </c>
      <c r="BP7" s="49"/>
      <c r="BQ7" s="53">
        <f>BQ8</f>
        <v>14384</v>
      </c>
      <c r="BR7" s="53">
        <f t="shared" ref="BR7:BZ7" si="15">BR8</f>
        <v>82979</v>
      </c>
      <c r="BS7" s="53">
        <f t="shared" si="15"/>
        <v>115831</v>
      </c>
      <c r="BT7" s="53">
        <f t="shared" si="15"/>
        <v>37250</v>
      </c>
      <c r="BU7" s="53">
        <f t="shared" si="15"/>
        <v>39755</v>
      </c>
      <c r="BV7" s="53">
        <f t="shared" si="15"/>
        <v>18509</v>
      </c>
      <c r="BW7" s="53">
        <f t="shared" si="15"/>
        <v>24379</v>
      </c>
      <c r="BX7" s="53">
        <f t="shared" si="15"/>
        <v>22466</v>
      </c>
      <c r="BY7" s="53">
        <f t="shared" si="15"/>
        <v>13494</v>
      </c>
      <c r="BZ7" s="53">
        <f t="shared" si="15"/>
        <v>17746</v>
      </c>
      <c r="CA7" s="51"/>
      <c r="CB7" s="52" t="s">
        <v>111</v>
      </c>
      <c r="CC7" s="52" t="s">
        <v>111</v>
      </c>
      <c r="CD7" s="52" t="s">
        <v>111</v>
      </c>
      <c r="CE7" s="52" t="s">
        <v>111</v>
      </c>
      <c r="CF7" s="52" t="s">
        <v>111</v>
      </c>
      <c r="CG7" s="52" t="s">
        <v>111</v>
      </c>
      <c r="CH7" s="52" t="s">
        <v>111</v>
      </c>
      <c r="CI7" s="52" t="s">
        <v>111</v>
      </c>
      <c r="CJ7" s="52" t="s">
        <v>111</v>
      </c>
      <c r="CK7" s="52" t="s">
        <v>109</v>
      </c>
      <c r="CL7" s="49"/>
      <c r="CM7" s="51">
        <f>CM8</f>
        <v>114279</v>
      </c>
      <c r="CN7" s="51">
        <f>CN8</f>
        <v>0</v>
      </c>
      <c r="CO7" s="52" t="s">
        <v>111</v>
      </c>
      <c r="CP7" s="52" t="s">
        <v>111</v>
      </c>
      <c r="CQ7" s="52" t="s">
        <v>111</v>
      </c>
      <c r="CR7" s="52" t="s">
        <v>111</v>
      </c>
      <c r="CS7" s="52" t="s">
        <v>111</v>
      </c>
      <c r="CT7" s="52" t="s">
        <v>111</v>
      </c>
      <c r="CU7" s="52" t="s">
        <v>111</v>
      </c>
      <c r="CV7" s="52" t="s">
        <v>111</v>
      </c>
      <c r="CW7" s="52" t="s">
        <v>111</v>
      </c>
      <c r="CX7" s="52" t="s">
        <v>109</v>
      </c>
      <c r="CY7" s="49"/>
      <c r="CZ7" s="52">
        <f>CZ8</f>
        <v>5477.9</v>
      </c>
      <c r="DA7" s="52">
        <f t="shared" ref="DA7:DI7" si="16">DA8</f>
        <v>2619.8000000000002</v>
      </c>
      <c r="DB7" s="52">
        <f t="shared" si="16"/>
        <v>1811.6</v>
      </c>
      <c r="DC7" s="52">
        <f t="shared" si="16"/>
        <v>2239.9</v>
      </c>
      <c r="DD7" s="52">
        <f t="shared" si="16"/>
        <v>2212.1</v>
      </c>
      <c r="DE7" s="52">
        <f t="shared" si="16"/>
        <v>238.5</v>
      </c>
      <c r="DF7" s="52">
        <f t="shared" si="16"/>
        <v>165.9</v>
      </c>
      <c r="DG7" s="52">
        <f t="shared" si="16"/>
        <v>1263.5</v>
      </c>
      <c r="DH7" s="52">
        <f t="shared" si="16"/>
        <v>69.3</v>
      </c>
      <c r="DI7" s="52">
        <f t="shared" si="16"/>
        <v>93</v>
      </c>
      <c r="DJ7" s="49"/>
      <c r="DK7" s="52">
        <f>DK8</f>
        <v>38.6</v>
      </c>
      <c r="DL7" s="52">
        <f t="shared" ref="DL7:DT7" si="17">DL8</f>
        <v>145</v>
      </c>
      <c r="DM7" s="52">
        <f t="shared" si="17"/>
        <v>208.7</v>
      </c>
      <c r="DN7" s="52">
        <f t="shared" si="17"/>
        <v>182.1</v>
      </c>
      <c r="DO7" s="52">
        <f t="shared" si="17"/>
        <v>181.7</v>
      </c>
      <c r="DP7" s="52">
        <f t="shared" si="17"/>
        <v>138.80000000000001</v>
      </c>
      <c r="DQ7" s="52">
        <f t="shared" si="17"/>
        <v>135.30000000000001</v>
      </c>
      <c r="DR7" s="52">
        <f t="shared" si="17"/>
        <v>127.8</v>
      </c>
      <c r="DS7" s="52">
        <f t="shared" si="17"/>
        <v>140.30000000000001</v>
      </c>
      <c r="DT7" s="52">
        <f t="shared" si="17"/>
        <v>147.30000000000001</v>
      </c>
      <c r="DU7" s="49"/>
    </row>
    <row r="8" spans="1:125" s="54" customFormat="1" x14ac:dyDescent="0.15">
      <c r="A8" s="37"/>
      <c r="B8" s="55">
        <v>2021</v>
      </c>
      <c r="C8" s="55">
        <v>22039</v>
      </c>
      <c r="D8" s="55">
        <v>47</v>
      </c>
      <c r="E8" s="55">
        <v>14</v>
      </c>
      <c r="F8" s="55">
        <v>0</v>
      </c>
      <c r="G8" s="55">
        <v>1</v>
      </c>
      <c r="H8" s="55" t="s">
        <v>112</v>
      </c>
      <c r="I8" s="55" t="s">
        <v>113</v>
      </c>
      <c r="J8" s="55" t="s">
        <v>114</v>
      </c>
      <c r="K8" s="55" t="s">
        <v>115</v>
      </c>
      <c r="L8" s="55" t="s">
        <v>116</v>
      </c>
      <c r="M8" s="55" t="s">
        <v>117</v>
      </c>
      <c r="N8" s="55" t="s">
        <v>118</v>
      </c>
      <c r="O8" s="56" t="s">
        <v>119</v>
      </c>
      <c r="P8" s="57" t="s">
        <v>120</v>
      </c>
      <c r="Q8" s="57" t="s">
        <v>121</v>
      </c>
      <c r="R8" s="58">
        <v>45</v>
      </c>
      <c r="S8" s="57" t="s">
        <v>122</v>
      </c>
      <c r="T8" s="57" t="s">
        <v>123</v>
      </c>
      <c r="U8" s="58">
        <v>12001</v>
      </c>
      <c r="V8" s="58">
        <v>436</v>
      </c>
      <c r="W8" s="58">
        <v>160</v>
      </c>
      <c r="X8" s="57" t="s">
        <v>124</v>
      </c>
      <c r="Y8" s="59">
        <v>83</v>
      </c>
      <c r="Z8" s="59">
        <v>226.9</v>
      </c>
      <c r="AA8" s="59">
        <v>271.10000000000002</v>
      </c>
      <c r="AB8" s="59">
        <v>144.4</v>
      </c>
      <c r="AC8" s="59">
        <v>98.8</v>
      </c>
      <c r="AD8" s="59">
        <v>210.5</v>
      </c>
      <c r="AE8" s="59">
        <v>245.6</v>
      </c>
      <c r="AF8" s="59">
        <v>222.3</v>
      </c>
      <c r="AG8" s="59">
        <v>166.4</v>
      </c>
      <c r="AH8" s="59">
        <v>177.9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12.8</v>
      </c>
      <c r="AO8" s="59">
        <v>3.6</v>
      </c>
      <c r="AP8" s="59">
        <v>3.5</v>
      </c>
      <c r="AQ8" s="59">
        <v>3.1</v>
      </c>
      <c r="AR8" s="59">
        <v>9.9</v>
      </c>
      <c r="AS8" s="59">
        <v>5.0999999999999996</v>
      </c>
      <c r="AT8" s="56">
        <v>5.2</v>
      </c>
      <c r="AU8" s="60">
        <v>0</v>
      </c>
      <c r="AV8" s="60">
        <v>0</v>
      </c>
      <c r="AW8" s="60">
        <v>0</v>
      </c>
      <c r="AX8" s="60">
        <v>0</v>
      </c>
      <c r="AY8" s="60">
        <v>38</v>
      </c>
      <c r="AZ8" s="60">
        <v>34</v>
      </c>
      <c r="BA8" s="60">
        <v>36</v>
      </c>
      <c r="BB8" s="60">
        <v>26</v>
      </c>
      <c r="BC8" s="60">
        <v>260</v>
      </c>
      <c r="BD8" s="60">
        <v>15564</v>
      </c>
      <c r="BE8" s="60">
        <v>3111</v>
      </c>
      <c r="BF8" s="59">
        <v>59.9</v>
      </c>
      <c r="BG8" s="59">
        <v>54</v>
      </c>
      <c r="BH8" s="59">
        <v>60.6</v>
      </c>
      <c r="BI8" s="59">
        <v>55</v>
      </c>
      <c r="BJ8" s="59">
        <v>57.3</v>
      </c>
      <c r="BK8" s="59">
        <v>30.2</v>
      </c>
      <c r="BL8" s="59">
        <v>30.7</v>
      </c>
      <c r="BM8" s="59">
        <v>13.5</v>
      </c>
      <c r="BN8" s="59">
        <v>-15.8</v>
      </c>
      <c r="BO8" s="59">
        <v>5</v>
      </c>
      <c r="BP8" s="56">
        <v>0.8</v>
      </c>
      <c r="BQ8" s="60">
        <v>14384</v>
      </c>
      <c r="BR8" s="60">
        <v>82979</v>
      </c>
      <c r="BS8" s="60">
        <v>115831</v>
      </c>
      <c r="BT8" s="61">
        <v>37250</v>
      </c>
      <c r="BU8" s="61">
        <v>39755</v>
      </c>
      <c r="BV8" s="60">
        <v>18509</v>
      </c>
      <c r="BW8" s="60">
        <v>24379</v>
      </c>
      <c r="BX8" s="60">
        <v>22466</v>
      </c>
      <c r="BY8" s="60">
        <v>13494</v>
      </c>
      <c r="BZ8" s="60">
        <v>17746</v>
      </c>
      <c r="CA8" s="58">
        <v>10906</v>
      </c>
      <c r="CB8" s="59" t="s">
        <v>116</v>
      </c>
      <c r="CC8" s="59" t="s">
        <v>116</v>
      </c>
      <c r="CD8" s="59" t="s">
        <v>116</v>
      </c>
      <c r="CE8" s="59" t="s">
        <v>116</v>
      </c>
      <c r="CF8" s="59" t="s">
        <v>116</v>
      </c>
      <c r="CG8" s="59" t="s">
        <v>116</v>
      </c>
      <c r="CH8" s="59" t="s">
        <v>116</v>
      </c>
      <c r="CI8" s="59" t="s">
        <v>116</v>
      </c>
      <c r="CJ8" s="59" t="s">
        <v>116</v>
      </c>
      <c r="CK8" s="59" t="s">
        <v>116</v>
      </c>
      <c r="CL8" s="56" t="s">
        <v>116</v>
      </c>
      <c r="CM8" s="58">
        <v>114279</v>
      </c>
      <c r="CN8" s="58">
        <v>0</v>
      </c>
      <c r="CO8" s="59" t="s">
        <v>116</v>
      </c>
      <c r="CP8" s="59" t="s">
        <v>116</v>
      </c>
      <c r="CQ8" s="59" t="s">
        <v>116</v>
      </c>
      <c r="CR8" s="59" t="s">
        <v>116</v>
      </c>
      <c r="CS8" s="59" t="s">
        <v>116</v>
      </c>
      <c r="CT8" s="59" t="s">
        <v>116</v>
      </c>
      <c r="CU8" s="59" t="s">
        <v>116</v>
      </c>
      <c r="CV8" s="59" t="s">
        <v>116</v>
      </c>
      <c r="CW8" s="59" t="s">
        <v>116</v>
      </c>
      <c r="CX8" s="59" t="s">
        <v>116</v>
      </c>
      <c r="CY8" s="56" t="s">
        <v>116</v>
      </c>
      <c r="CZ8" s="59">
        <v>5477.9</v>
      </c>
      <c r="DA8" s="59">
        <v>2619.8000000000002</v>
      </c>
      <c r="DB8" s="59">
        <v>1811.6</v>
      </c>
      <c r="DC8" s="59">
        <v>2239.9</v>
      </c>
      <c r="DD8" s="59">
        <v>2212.1</v>
      </c>
      <c r="DE8" s="59">
        <v>238.5</v>
      </c>
      <c r="DF8" s="59">
        <v>165.9</v>
      </c>
      <c r="DG8" s="59">
        <v>1263.5</v>
      </c>
      <c r="DH8" s="59">
        <v>69.3</v>
      </c>
      <c r="DI8" s="59">
        <v>93</v>
      </c>
      <c r="DJ8" s="56">
        <v>99.8</v>
      </c>
      <c r="DK8" s="59">
        <v>38.6</v>
      </c>
      <c r="DL8" s="59">
        <v>145</v>
      </c>
      <c r="DM8" s="59">
        <v>208.7</v>
      </c>
      <c r="DN8" s="59">
        <v>182.1</v>
      </c>
      <c r="DO8" s="59">
        <v>181.7</v>
      </c>
      <c r="DP8" s="59">
        <v>138.80000000000001</v>
      </c>
      <c r="DQ8" s="59">
        <v>135.30000000000001</v>
      </c>
      <c r="DR8" s="59">
        <v>127.8</v>
      </c>
      <c r="DS8" s="59">
        <v>140.30000000000001</v>
      </c>
      <c r="DT8" s="59">
        <v>147.30000000000001</v>
      </c>
      <c r="DU8" s="56">
        <v>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125</v>
      </c>
      <c r="C10" s="64" t="s">
        <v>126</v>
      </c>
      <c r="D10" s="64" t="s">
        <v>127</v>
      </c>
      <c r="E10" s="64" t="s">
        <v>128</v>
      </c>
      <c r="F10" s="64" t="s">
        <v>129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2023-01-18T07:54:56Z</cp:lastPrinted>
  <dcterms:created xsi:type="dcterms:W3CDTF">2022-12-09T03:24:06Z</dcterms:created>
  <dcterms:modified xsi:type="dcterms:W3CDTF">2023-01-18T07:55:54Z</dcterms:modified>
  <cp:category/>
</cp:coreProperties>
</file>