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oumu202107\経理係\財政課より\経営比較分析表\R4作成(R3決算)\提出版\"/>
    </mc:Choice>
  </mc:AlternateContent>
  <xr:revisionPtr revIDLastSave="0" documentId="13_ncr:1_{AF8325D0-6D88-4BB3-9E4C-5E4192BF6CCF}" xr6:coauthVersionLast="36" xr6:coauthVersionMax="36" xr10:uidLastSave="{00000000-0000-0000-0000-000000000000}"/>
  <workbookProtection workbookAlgorithmName="SHA-512" workbookHashValue="dHPL9xjIAd3jm2T0/5zObvBMP3g29ZZtE74xUirgRg41SFFicJ1TJIk7gDzclhrfaZpPsOS3R697pDmxUqvqnA==" workbookSaltValue="7WU92U45mZECP+pAJ/dPt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P10" i="4"/>
  <c r="I10" i="4"/>
  <c r="B10" i="4"/>
  <c r="AT8" i="4"/>
  <c r="AL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<sst xmlns="http://schemas.openxmlformats.org/spreadsheetml/2006/main" count="231" uniqueCount="116">
  <si>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</si>
  <si>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</si>
  <si>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</si>
  <si>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</si>
  <si>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</si>
  <si>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</si>
  <si>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</si>
  <si>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</si>
  <si>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</si>
  <si>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</si>
  <si>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</si>
  <si>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</si>
  <si>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</si>
  <si>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</si>
  <si>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</si>
  <si>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</si>
  <si>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</si>
  <si>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</si>
  <si>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</si>
  <si>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</si>
  <si>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</si>
  <si>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</si>
  <si>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</si>
  <si>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</si>
  <si>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</si>
  <si>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</si>
  <si>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</si>
  <si>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</si>
  <si>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</si>
  <si>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</si>
  <si>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</si>
  <si>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</si>
  <si>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</si>
  <si>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</si>
  <si>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</si>
  <si>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</si>
  <si>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</si>
  <si>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</si>
  <si>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</si>
  <si>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</si>
  <si>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</si>
  <si>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</si>
  <si>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</si>
  <si>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</si>
  <si>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</si>
  <si>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</si>
  <si>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</si>
  <si>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</si>
  <si>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</si>
  <si>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</si>
  <si>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</si>
  <si>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</si>
  <si>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</si>
  <si>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</si>
  <si>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</si>
  <si>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</si>
  <si>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</si>
  <si>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</si>
  <si>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</si>
  <si>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</si>
  <si>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</si>
  <si>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</si>
  <si>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</si>
  <si>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</si>
  <si>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</si>
  <si>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</si>
  <si>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</si>
  <si>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</si>
  <si>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</si>
  <si>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</si>
  <si>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</si>
  <si>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</si>
  <si>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</si>
  <si>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</si>
  <si>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</si>
  <si>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</si>
  <si>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</si>
  <si>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</si>
  <si>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</si>
  <si>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</si>
  <si>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</si>
  <si>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</si>
  <si>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</si>
  <si>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</si>
  <si>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</si>
  <si>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</si>
  <si>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</si>
  <si>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</si>
  <si>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</si>
  <si>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</si>
  <si>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</si>
  <si>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</si>
  <si>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</si>
  <si>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</si>
  <si>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</si>
  <si>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</si>
  <si>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</si>
  <si>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</si>
  <si>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</si>
  <si>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</si>
  <si>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</si>
  <si>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</si>
  <si>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</si>
  <si>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</si>
  <si>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</si>
  <si>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</si>
  <si>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</si>
  <si>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</si>
  <si>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</si>
  <si>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</si>
  <si>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</si>
  <si>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</si>
  <si>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</si>
  <si>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老朽化の状況については、類似団体と比較すると、有形固定資産減価償却率はやや高くなっているものの、管渠老朽化率については、対象となる管渠が発生していないことから、現状では施設などの改築・更新は必要ないと考える。
　しかし、今後施設などの老朽化が進み、改築・更新が必要となった際には、一気に費用が増加しないように計画的に更新していくことに留意しなければならない。</t>
    <rPh sb="1" eb="4">
      <t>ロウキュウカ</t>
    </rPh>
    <rPh sb="5" eb="7">
      <t>ジョウキョウ</t>
    </rPh>
    <rPh sb="13" eb="17">
      <t>ルイジダンタイ</t>
    </rPh>
    <rPh sb="18" eb="20">
      <t>ヒカク</t>
    </rPh>
    <rPh sb="24" eb="30">
      <t>ユウケイコテイシサン</t>
    </rPh>
    <rPh sb="30" eb="35">
      <t>ゲンカショウキャクリツ</t>
    </rPh>
    <rPh sb="38" eb="39">
      <t>タカ</t>
    </rPh>
    <rPh sb="49" eb="54">
      <t>カンキョロウキュウカ</t>
    </rPh>
    <rPh sb="54" eb="55">
      <t>リツ</t>
    </rPh>
    <rPh sb="61" eb="63">
      <t>タイショウ</t>
    </rPh>
    <rPh sb="66" eb="68">
      <t>カンキョ</t>
    </rPh>
    <rPh sb="69" eb="71">
      <t>ハッセイ</t>
    </rPh>
    <rPh sb="81" eb="83">
      <t>ゲンジョウ</t>
    </rPh>
    <rPh sb="85" eb="87">
      <t>シセツ</t>
    </rPh>
    <rPh sb="90" eb="92">
      <t>カイチク</t>
    </rPh>
    <rPh sb="93" eb="95">
      <t>コウシン</t>
    </rPh>
    <rPh sb="96" eb="98">
      <t>ヒツヨウ</t>
    </rPh>
    <rPh sb="101" eb="102">
      <t>カンガ</t>
    </rPh>
    <rPh sb="111" eb="113">
      <t>コンゴ</t>
    </rPh>
    <rPh sb="113" eb="115">
      <t>シセツ</t>
    </rPh>
    <rPh sb="118" eb="121">
      <t>ロウキュウカ</t>
    </rPh>
    <rPh sb="122" eb="123">
      <t>スス</t>
    </rPh>
    <rPh sb="125" eb="127">
      <t>カイチク</t>
    </rPh>
    <rPh sb="128" eb="130">
      <t>コウシン</t>
    </rPh>
    <rPh sb="131" eb="133">
      <t>ヒツヨウ</t>
    </rPh>
    <rPh sb="137" eb="138">
      <t>サイ</t>
    </rPh>
    <rPh sb="141" eb="143">
      <t>イッキ</t>
    </rPh>
    <rPh sb="144" eb="146">
      <t>ヒヨウ</t>
    </rPh>
    <rPh sb="147" eb="149">
      <t>ゾウカ</t>
    </rPh>
    <rPh sb="155" eb="158">
      <t>ケイカクテキ</t>
    </rPh>
    <rPh sb="159" eb="161">
      <t>コウシン</t>
    </rPh>
    <rPh sb="168" eb="170">
      <t>リュウイ</t>
    </rPh>
    <phoneticPr fontId="4"/>
  </si>
  <si>
    <t>　経常収支比率はほぼ横ばい、累積欠損金比率は右肩上がりで推移しており、類似団体と比較して高い傾向にある。
　しかし、下水道事業全体で見ると、平成28年度に累積欠損金が解消され、収支は安定している。
　企業債残高比率は、依然高い水準ではあるが、整備事業自体は終了していることから、右肩下がりで減少していくと考えられる。今後も可能な限り費用を抑制し、更なる将来の投資に備える財源確保に努める。
　また、当市では事業ごとの経営状況により、使用料をそれぞれに設定するのでは、結果的に実施された事業の不採算部分の責任を地域住民が負わされ、料金格差が生じることで、住居地域による不公平感が否めないことから、統一の料金設定を採用している。
　そのため、事業ごとの分析では経営状況はあまり好ましくないが、下水道事業全体で考えると、概ね健全な経営状況にあると言える。
　本事業に関しては、水洗化率の伸びが鈍いので、水洗化率向上に向けた督励活動の強化が必要である。</t>
    <rPh sb="1" eb="7">
      <t>ケイジョウシュウシヒリツ</t>
    </rPh>
    <rPh sb="10" eb="11">
      <t>ヨコ</t>
    </rPh>
    <rPh sb="14" eb="21">
      <t>ルイセキケッソンキンヒリツ</t>
    </rPh>
    <rPh sb="22" eb="25">
      <t>ミギカタア</t>
    </rPh>
    <rPh sb="28" eb="30">
      <t>スイイ</t>
    </rPh>
    <rPh sb="35" eb="39">
      <t>ルイジダンタイ</t>
    </rPh>
    <rPh sb="40" eb="42">
      <t>ヒカク</t>
    </rPh>
    <rPh sb="44" eb="45">
      <t>タカ</t>
    </rPh>
    <rPh sb="46" eb="48">
      <t>ケイコウ</t>
    </rPh>
    <rPh sb="58" eb="61">
      <t>ゲスイドウ</t>
    </rPh>
    <rPh sb="61" eb="63">
      <t>ジギョウ</t>
    </rPh>
    <rPh sb="63" eb="65">
      <t>ゼンタイ</t>
    </rPh>
    <rPh sb="66" eb="67">
      <t>ミ</t>
    </rPh>
    <rPh sb="70" eb="72">
      <t>ヘイセイ</t>
    </rPh>
    <rPh sb="74" eb="76">
      <t>ネンド</t>
    </rPh>
    <rPh sb="77" eb="82">
      <t>ルイセキケッソンキン</t>
    </rPh>
    <rPh sb="83" eb="85">
      <t>カイショウ</t>
    </rPh>
    <rPh sb="88" eb="90">
      <t>シュウシ</t>
    </rPh>
    <rPh sb="91" eb="93">
      <t>アンテイ</t>
    </rPh>
    <rPh sb="100" eb="105">
      <t>キギョウサイザンダカ</t>
    </rPh>
    <rPh sb="105" eb="107">
      <t>ヒリツ</t>
    </rPh>
    <rPh sb="109" eb="112">
      <t>イゼンタカ</t>
    </rPh>
    <rPh sb="113" eb="115">
      <t>スイジュン</t>
    </rPh>
    <rPh sb="121" eb="123">
      <t>セイビ</t>
    </rPh>
    <rPh sb="123" eb="125">
      <t>ジギョウ</t>
    </rPh>
    <rPh sb="125" eb="127">
      <t>ジタイ</t>
    </rPh>
    <rPh sb="128" eb="130">
      <t>シュウリョウ</t>
    </rPh>
    <rPh sb="139" eb="141">
      <t>ミギカタ</t>
    </rPh>
    <rPh sb="141" eb="142">
      <t>サ</t>
    </rPh>
    <rPh sb="145" eb="147">
      <t>ゲンショウ</t>
    </rPh>
    <rPh sb="152" eb="153">
      <t>カンガ</t>
    </rPh>
    <rPh sb="158" eb="160">
      <t>コンゴ</t>
    </rPh>
    <rPh sb="161" eb="163">
      <t>カノウ</t>
    </rPh>
    <rPh sb="164" eb="165">
      <t>カギ</t>
    </rPh>
    <rPh sb="166" eb="168">
      <t>ヒヨウ</t>
    </rPh>
    <rPh sb="169" eb="171">
      <t>ヨクセイ</t>
    </rPh>
    <rPh sb="173" eb="174">
      <t>サラ</t>
    </rPh>
    <rPh sb="176" eb="178">
      <t>ショウライ</t>
    </rPh>
    <rPh sb="179" eb="181">
      <t>トウシ</t>
    </rPh>
    <rPh sb="182" eb="183">
      <t>ソナ</t>
    </rPh>
    <rPh sb="185" eb="189">
      <t>ザイゲンカクホ</t>
    </rPh>
    <rPh sb="190" eb="191">
      <t>ツト</t>
    </rPh>
    <rPh sb="199" eb="201">
      <t>トウシ</t>
    </rPh>
    <rPh sb="203" eb="205">
      <t>ジギョウ</t>
    </rPh>
    <rPh sb="208" eb="212">
      <t>ケイエイジョウキョウ</t>
    </rPh>
    <rPh sb="216" eb="219">
      <t>シヨウリョウ</t>
    </rPh>
    <rPh sb="225" eb="227">
      <t>セッテイ</t>
    </rPh>
    <rPh sb="233" eb="236">
      <t>ケッカテキ</t>
    </rPh>
    <rPh sb="237" eb="239">
      <t>ジッシ</t>
    </rPh>
    <rPh sb="242" eb="244">
      <t>ジギョウ</t>
    </rPh>
    <rPh sb="245" eb="250">
      <t>フサイサンブブン</t>
    </rPh>
    <rPh sb="251" eb="253">
      <t>セキニン</t>
    </rPh>
    <rPh sb="254" eb="258">
      <t>チイキジュウミン</t>
    </rPh>
    <rPh sb="259" eb="260">
      <t>オ</t>
    </rPh>
    <rPh sb="264" eb="269">
      <t>リョウキン</t>
    </rPh>
    <rPh sb="269" eb="270">
      <t>ショウ</t>
    </rPh>
    <rPh sb="276" eb="280">
      <t>ジュウキョチイキ</t>
    </rPh>
    <rPh sb="283" eb="287">
      <t>フコウヘイカン</t>
    </rPh>
    <rPh sb="288" eb="289">
      <t>イナ</t>
    </rPh>
    <rPh sb="297" eb="299">
      <t>トウイツ</t>
    </rPh>
    <rPh sb="300" eb="304">
      <t>リョウキンセッテイ</t>
    </rPh>
    <rPh sb="305" eb="307">
      <t>サイヨウ</t>
    </rPh>
    <rPh sb="319" eb="321">
      <t>ジギョウ</t>
    </rPh>
    <rPh sb="324" eb="326">
      <t>ブンセキ</t>
    </rPh>
    <rPh sb="328" eb="332">
      <t>ケイエイジョウキョウ</t>
    </rPh>
    <rPh sb="336" eb="337">
      <t>コノ</t>
    </rPh>
    <rPh sb="344" eb="351">
      <t>ゲスイドウジギョウゼンタイ</t>
    </rPh>
    <rPh sb="352" eb="353">
      <t>カンガ</t>
    </rPh>
    <rPh sb="357" eb="358">
      <t>オオム</t>
    </rPh>
    <rPh sb="359" eb="361">
      <t>ケンゼン</t>
    </rPh>
    <rPh sb="362" eb="366">
      <t>ケイエイジョウキョウ</t>
    </rPh>
    <rPh sb="370" eb="371">
      <t>イ</t>
    </rPh>
    <rPh sb="376" eb="377">
      <t>ホン</t>
    </rPh>
    <rPh sb="380" eb="381">
      <t>カン</t>
    </rPh>
    <rPh sb="385" eb="389">
      <t>スイセンカリツ</t>
    </rPh>
    <rPh sb="390" eb="391">
      <t>ノ</t>
    </rPh>
    <rPh sb="393" eb="394">
      <t>ニブ</t>
    </rPh>
    <rPh sb="398" eb="404">
      <t>スイセンカリツコウジョウ</t>
    </rPh>
    <rPh sb="405" eb="406">
      <t>ム</t>
    </rPh>
    <rPh sb="408" eb="412">
      <t>トクレイカツドウ</t>
    </rPh>
    <rPh sb="413" eb="415">
      <t>キョウカ</t>
    </rPh>
    <rPh sb="416" eb="418">
      <t>ヒツヨウ</t>
    </rPh>
    <phoneticPr fontId="4"/>
  </si>
  <si>
    <t>　今後は、人口減少に伴い、使用料収入も減少していくことから、公共下水道事業の負担とならないよう、水洗化率向上に向けた督励活動、施設の適正な維持管理を継続しながら、施設の統廃合（ダウンサイジング）の検討が必要である。</t>
    <rPh sb="1" eb="3">
      <t>コンゴ</t>
    </rPh>
    <rPh sb="48" eb="52">
      <t>スイセンカリツ</t>
    </rPh>
    <rPh sb="52" eb="54">
      <t>コウジョウ</t>
    </rPh>
    <rPh sb="55" eb="56">
      <t>ム</t>
    </rPh>
    <rPh sb="58" eb="62">
      <t>トクレイカツドウ</t>
    </rPh>
    <rPh sb="63" eb="65">
      <t>シセツ</t>
    </rPh>
    <rPh sb="66" eb="68">
      <t>テキセイ</t>
    </rPh>
    <rPh sb="69" eb="71">
      <t>イジ</t>
    </rPh>
    <rPh sb="71" eb="73">
      <t>カンリ</t>
    </rPh>
    <rPh sb="74" eb="76">
      <t>ケイゾク</t>
    </rPh>
    <rPh sb="84" eb="87">
      <t>トウハイゴウ</t>
    </rPh>
    <rPh sb="98" eb="10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</si>
</sst>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FD-436E-94A5-15A1EE5CB26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0BFD-436E-94A5-15A1EE5CB26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84.32</c:v>
                </c:pt>
                <c:pt idx="1">
                  <c:v>79.790000000000006</c:v>
                </c:pt>
                <c:pt idx="2">
                  <c:v>76.510000000000005</c:v>
                </c:pt>
                <c:pt idx="3">
                  <c:v>79.010000000000005</c:v>
                </c:pt>
                <c:pt idx="4">
                  <c:v>80.55</c:v>
                </c:pt>
              </c:numCache>
            </c:numRef>
          </c:val>
          <c:extLst>
            <c:ext xmlns:c16="http://schemas.microsoft.com/office/drawing/2014/chart" uri="{C3380CC4-5D6E-409C-BE32-E72D297353CC}">
              <c16:uniqueId val="{00000000-7308-4932-A9B3-5FE112409B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101.91</c:v>
                </c:pt>
                <c:pt idx="3">
                  <c:v>103.09</c:v>
                </c:pt>
                <c:pt idx="4">
                  <c:v>102.11</c:v>
                </c:pt>
              </c:numCache>
            </c:numRef>
          </c:val>
          <c:smooth val="0"/>
          <c:extLst>
            <c:ext xmlns:c16="http://schemas.microsoft.com/office/drawing/2014/chart" uri="{C3380CC4-5D6E-409C-BE32-E72D297353CC}">
              <c16:uniqueId val="{00000001-7308-4932-A9B3-5FE112409B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27.44</c:v>
                </c:pt>
                <c:pt idx="1">
                  <c:v>29.51</c:v>
                </c:pt>
                <c:pt idx="2">
                  <c:v>31.76</c:v>
                </c:pt>
                <c:pt idx="3">
                  <c:v>34.07</c:v>
                </c:pt>
                <c:pt idx="4">
                  <c:v>36.29</c:v>
                </c:pt>
              </c:numCache>
            </c:numRef>
          </c:val>
          <c:extLst>
            <c:ext xmlns:c16="http://schemas.microsoft.com/office/drawing/2014/chart" uri="{C3380CC4-5D6E-409C-BE32-E72D297353CC}">
              <c16:uniqueId val="{00000000-B3EA-472A-B08B-ADDD0C1922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28.19</c:v>
                </c:pt>
                <c:pt idx="3">
                  <c:v>24.8</c:v>
                </c:pt>
                <c:pt idx="4">
                  <c:v>28.12</c:v>
                </c:pt>
              </c:numCache>
            </c:numRef>
          </c:val>
          <c:smooth val="0"/>
          <c:extLst>
            <c:ext xmlns:c16="http://schemas.microsoft.com/office/drawing/2014/chart" uri="{C3380CC4-5D6E-409C-BE32-E72D297353CC}">
              <c16:uniqueId val="{00000001-B3EA-472A-B08B-ADDD0C1922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F4-45B6-BAC0-140E781DA9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6F4-45B6-BAC0-140E781DA9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563.92999999999995</c:v>
                </c:pt>
                <c:pt idx="1">
                  <c:v>655.58</c:v>
                </c:pt>
                <c:pt idx="2">
                  <c:v>741.22</c:v>
                </c:pt>
                <c:pt idx="3">
                  <c:v>800.13</c:v>
                </c:pt>
                <c:pt idx="4">
                  <c:v>844.39</c:v>
                </c:pt>
              </c:numCache>
            </c:numRef>
          </c:val>
          <c:extLst>
            <c:ext xmlns:c16="http://schemas.microsoft.com/office/drawing/2014/chart" uri="{C3380CC4-5D6E-409C-BE32-E72D297353CC}">
              <c16:uniqueId val="{00000000-F9B7-4676-85A3-E8982AB659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127.98</c:v>
                </c:pt>
                <c:pt idx="3">
                  <c:v>101.24</c:v>
                </c:pt>
                <c:pt idx="4">
                  <c:v>124.9</c:v>
                </c:pt>
              </c:numCache>
            </c:numRef>
          </c:val>
          <c:smooth val="0"/>
          <c:extLst>
            <c:ext xmlns:c16="http://schemas.microsoft.com/office/drawing/2014/chart" uri="{C3380CC4-5D6E-409C-BE32-E72D297353CC}">
              <c16:uniqueId val="{00000001-F9B7-4676-85A3-E8982AB659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13.15</c:v>
                </c:pt>
                <c:pt idx="1">
                  <c:v>10.77</c:v>
                </c:pt>
                <c:pt idx="2">
                  <c:v>7.71</c:v>
                </c:pt>
                <c:pt idx="3">
                  <c:v>7.11</c:v>
                </c:pt>
                <c:pt idx="4">
                  <c:v>5.82</c:v>
                </c:pt>
              </c:numCache>
            </c:numRef>
          </c:val>
          <c:extLst>
            <c:ext xmlns:c16="http://schemas.microsoft.com/office/drawing/2014/chart" uri="{C3380CC4-5D6E-409C-BE32-E72D297353CC}">
              <c16:uniqueId val="{00000000-D2F1-4F5B-964A-2A80417454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44.14</c:v>
                </c:pt>
                <c:pt idx="3">
                  <c:v>37.24</c:v>
                </c:pt>
                <c:pt idx="4">
                  <c:v>33.58</c:v>
                </c:pt>
              </c:numCache>
            </c:numRef>
          </c:val>
          <c:smooth val="0"/>
          <c:extLst>
            <c:ext xmlns:c16="http://schemas.microsoft.com/office/drawing/2014/chart" uri="{C3380CC4-5D6E-409C-BE32-E72D297353CC}">
              <c16:uniqueId val="{00000001-D2F1-4F5B-964A-2A80417454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3248.53</c:v>
                </c:pt>
                <c:pt idx="1">
                  <c:v>3259.35</c:v>
                </c:pt>
                <c:pt idx="2">
                  <c:v>3094.58</c:v>
                </c:pt>
                <c:pt idx="3">
                  <c:v>2919.57</c:v>
                </c:pt>
                <c:pt idx="4">
                  <c:v>2726.77</c:v>
                </c:pt>
              </c:numCache>
            </c:numRef>
          </c:val>
          <c:extLst>
            <c:ext xmlns:c16="http://schemas.microsoft.com/office/drawing/2014/chart" uri="{C3380CC4-5D6E-409C-BE32-E72D297353CC}">
              <c16:uniqueId val="{00000000-D6E6-4614-8854-8223EF548EC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654.71</c:v>
                </c:pt>
                <c:pt idx="3">
                  <c:v>783.8</c:v>
                </c:pt>
                <c:pt idx="4">
                  <c:v>778.81</c:v>
                </c:pt>
              </c:numCache>
            </c:numRef>
          </c:val>
          <c:smooth val="0"/>
          <c:extLst>
            <c:ext xmlns:c16="http://schemas.microsoft.com/office/drawing/2014/chart" uri="{C3380CC4-5D6E-409C-BE32-E72D297353CC}">
              <c16:uniqueId val="{00000001-D6E6-4614-8854-8223EF548EC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60.21</c:v>
                </c:pt>
                <c:pt idx="1">
                  <c:v>54.49</c:v>
                </c:pt>
                <c:pt idx="2">
                  <c:v>50.44</c:v>
                </c:pt>
                <c:pt idx="3">
                  <c:v>54.93</c:v>
                </c:pt>
                <c:pt idx="4">
                  <c:v>58.13</c:v>
                </c:pt>
              </c:numCache>
            </c:numRef>
          </c:val>
          <c:extLst>
            <c:ext xmlns:c16="http://schemas.microsoft.com/office/drawing/2014/chart" uri="{C3380CC4-5D6E-409C-BE32-E72D297353CC}">
              <c16:uniqueId val="{00000000-ED18-436C-9BC4-BA7008F1F53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65.37</c:v>
                </c:pt>
                <c:pt idx="3">
                  <c:v>68.11</c:v>
                </c:pt>
                <c:pt idx="4">
                  <c:v>67.23</c:v>
                </c:pt>
              </c:numCache>
            </c:numRef>
          </c:val>
          <c:smooth val="0"/>
          <c:extLst>
            <c:ext xmlns:c16="http://schemas.microsoft.com/office/drawing/2014/chart" uri="{C3380CC4-5D6E-409C-BE32-E72D297353CC}">
              <c16:uniqueId val="{00000001-ED18-436C-9BC4-BA7008F1F53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278.63</c:v>
                </c:pt>
                <c:pt idx="1">
                  <c:v>307.02999999999997</c:v>
                </c:pt>
                <c:pt idx="2">
                  <c:v>334.05</c:v>
                </c:pt>
                <c:pt idx="3">
                  <c:v>307.94</c:v>
                </c:pt>
                <c:pt idx="4">
                  <c:v>294.68</c:v>
                </c:pt>
              </c:numCache>
            </c:numRef>
          </c:val>
          <c:extLst>
            <c:ext xmlns:c16="http://schemas.microsoft.com/office/drawing/2014/chart" uri="{C3380CC4-5D6E-409C-BE32-E72D297353CC}">
              <c16:uniqueId val="{00000000-1A5C-48DD-8D38-51B7FC4DAB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228.99</c:v>
                </c:pt>
                <c:pt idx="3">
                  <c:v>222.41</c:v>
                </c:pt>
                <c:pt idx="4">
                  <c:v>228.21</c:v>
                </c:pt>
              </c:numCache>
            </c:numRef>
          </c:val>
          <c:smooth val="0"/>
          <c:extLst>
            <c:ext xmlns:c16="http://schemas.microsoft.com/office/drawing/2014/chart" uri="{C3380CC4-5D6E-409C-BE32-E72D297353CC}">
              <c16:uniqueId val="{00000001-1A5C-48DD-8D38-51B7FC4DAB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47.23</c:v>
                </c:pt>
                <c:pt idx="1">
                  <c:v>45.99</c:v>
                </c:pt>
                <c:pt idx="2">
                  <c:v>48.26</c:v>
                </c:pt>
                <c:pt idx="3">
                  <c:v>46.09</c:v>
                </c:pt>
                <c:pt idx="4">
                  <c:v>48.46</c:v>
                </c:pt>
              </c:numCache>
            </c:numRef>
          </c:val>
          <c:extLst>
            <c:ext xmlns:c16="http://schemas.microsoft.com/office/drawing/2014/chart" uri="{C3380CC4-5D6E-409C-BE32-E72D297353CC}">
              <c16:uniqueId val="{00000000-14F3-4E71-BAA3-9B06BBAFF4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54.06</c:v>
                </c:pt>
                <c:pt idx="3">
                  <c:v>55.26</c:v>
                </c:pt>
                <c:pt idx="4">
                  <c:v>54.54</c:v>
                </c:pt>
              </c:numCache>
            </c:numRef>
          </c:val>
          <c:smooth val="0"/>
          <c:extLst>
            <c:ext xmlns:c16="http://schemas.microsoft.com/office/drawing/2014/chart" uri="{C3380CC4-5D6E-409C-BE32-E72D297353CC}">
              <c16:uniqueId val="{00000001-14F3-4E71-BAA3-9B06BBAFF4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68.819999999999993</c:v>
                </c:pt>
                <c:pt idx="1">
                  <c:v>70.27</c:v>
                </c:pt>
                <c:pt idx="2">
                  <c:v>70.650000000000006</c:v>
                </c:pt>
                <c:pt idx="3">
                  <c:v>71.48</c:v>
                </c:pt>
                <c:pt idx="4">
                  <c:v>71.86</c:v>
                </c:pt>
              </c:numCache>
            </c:numRef>
          </c:val>
          <c:extLst>
            <c:ext xmlns:c16="http://schemas.microsoft.com/office/drawing/2014/chart" uri="{C3380CC4-5D6E-409C-BE32-E72D297353CC}">
              <c16:uniqueId val="{00000000-DF77-49BB-B74E-7D9AC156933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90.11</c:v>
                </c:pt>
                <c:pt idx="3">
                  <c:v>90.52</c:v>
                </c:pt>
                <c:pt idx="4">
                  <c:v>90.3</c:v>
                </c:pt>
              </c:numCache>
            </c:numRef>
          </c:val>
          <c:smooth val="0"/>
          <c:extLst>
            <c:ext xmlns:c16="http://schemas.microsoft.com/office/drawing/2014/chart" uri="{C3380CC4-5D6E-409C-BE32-E72D297353CC}">
              <c16:uniqueId val="{00000001-DF77-49BB-B74E-7D9AC156933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59"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弘前市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166385</v>
      </c>
      <c r="AM8" s="37"/>
      <c r="AN8" s="37"/>
      <c r="AO8" s="37"/>
      <c r="AP8" s="37"/>
      <c r="AQ8" s="37"/>
      <c r="AR8" s="37"/>
      <c r="AS8" s="37"/>
      <c r="AT8" s="38">
        <f>データ!T6</f>
        <v>524.20000000000005</v>
      </c>
      <c r="AU8" s="38"/>
      <c r="AV8" s="38"/>
      <c r="AW8" s="38"/>
      <c r="AX8" s="38"/>
      <c r="AY8" s="38"/>
      <c r="AZ8" s="38"/>
      <c r="BA8" s="38"/>
      <c r="BB8" s="38">
        <f>データ!U6</f>
        <v>317.41000000000003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44.48</v>
      </c>
      <c r="J10" s="38"/>
      <c r="K10" s="38"/>
      <c r="L10" s="38"/>
      <c r="M10" s="38"/>
      <c r="N10" s="38"/>
      <c r="O10" s="38"/>
      <c r="P10" s="38">
        <f>データ!P6</f>
        <v>11.94</v>
      </c>
      <c r="Q10" s="38"/>
      <c r="R10" s="38"/>
      <c r="S10" s="38"/>
      <c r="T10" s="38"/>
      <c r="U10" s="38"/>
      <c r="V10" s="38"/>
      <c r="W10" s="38">
        <f>データ!Q6</f>
        <v>89.91</v>
      </c>
      <c r="X10" s="38"/>
      <c r="Y10" s="38"/>
      <c r="Z10" s="38"/>
      <c r="AA10" s="38"/>
      <c r="AB10" s="38"/>
      <c r="AC10" s="38"/>
      <c r="AD10" s="37">
        <f>データ!R6</f>
        <v>3145</v>
      </c>
      <c r="AE10" s="37"/>
      <c r="AF10" s="37"/>
      <c r="AG10" s="37"/>
      <c r="AH10" s="37"/>
      <c r="AI10" s="37"/>
      <c r="AJ10" s="37"/>
      <c r="AK10" s="2"/>
      <c r="AL10" s="37">
        <f>データ!V6</f>
        <v>19683</v>
      </c>
      <c r="AM10" s="37"/>
      <c r="AN10" s="37"/>
      <c r="AO10" s="37"/>
      <c r="AP10" s="37"/>
      <c r="AQ10" s="37"/>
      <c r="AR10" s="37"/>
      <c r="AS10" s="37"/>
      <c r="AT10" s="38">
        <f>データ!W6</f>
        <v>14.3</v>
      </c>
      <c r="AU10" s="38"/>
      <c r="AV10" s="38"/>
      <c r="AW10" s="38"/>
      <c r="AX10" s="38"/>
      <c r="AY10" s="38"/>
      <c r="AZ10" s="38"/>
      <c r="BA10" s="38"/>
      <c r="BB10" s="38">
        <f>データ!X6</f>
        <v>1376.43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oos5XEpAWmboynogDROGYY8u5Rb7r8nsloCFVmuYXR+5JsNdGTheNIT49ax2gkRsR4WeDEuqXfbUpaN/4sPHkg==" saltValue="G+spiGcMXgfM66wH+pLmO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22021</v>
      </c>
      <c r="D6" s="19">
        <f t="shared" si="3"/>
        <v>46</v>
      </c>
      <c r="E6" s="19">
        <f t="shared" si="3"/>
        <v>17</v>
      </c>
      <c r="F6" s="19">
        <f t="shared" si="3"/>
        <v>5</v>
      </c>
      <c r="G6" s="19">
        <f t="shared" si="3"/>
        <v>0</v>
      </c>
      <c r="H6" s="19" t="str">
        <f t="shared" si="3"/>
        <v>青森県　弘前市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44.48</v>
      </c>
      <c r="P6" s="20">
        <f t="shared" si="3"/>
        <v>11.94</v>
      </c>
      <c r="Q6" s="20">
        <f t="shared" si="3"/>
        <v>89.91</v>
      </c>
      <c r="R6" s="20">
        <f t="shared" si="3"/>
        <v>3145</v>
      </c>
      <c r="S6" s="20">
        <f t="shared" si="3"/>
        <v>166385</v>
      </c>
      <c r="T6" s="20">
        <f t="shared" si="3"/>
        <v>524.20000000000005</v>
      </c>
      <c r="U6" s="20">
        <f t="shared" si="3"/>
        <v>317.41000000000003</v>
      </c>
      <c r="V6" s="20">
        <f t="shared" si="3"/>
        <v>19683</v>
      </c>
      <c r="W6" s="20">
        <f t="shared" si="3"/>
        <v>14.3</v>
      </c>
      <c r="X6" s="20">
        <f t="shared" si="3"/>
        <v>1376.43</v>
      </c>
      <c r="Y6" s="21">
        <f>IF(Y7="",NA(),Y7)</f>
        <v>84.32</v>
      </c>
      <c r="Z6" s="21">
        <f t="shared" ref="Z6:AH6" si="4">IF(Z7="",NA(),Z7)</f>
        <v>79.790000000000006</v>
      </c>
      <c r="AA6" s="21">
        <f t="shared" si="4"/>
        <v>76.510000000000005</v>
      </c>
      <c r="AB6" s="21">
        <f t="shared" si="4"/>
        <v>79.010000000000005</v>
      </c>
      <c r="AC6" s="21">
        <f t="shared" si="4"/>
        <v>80.55</v>
      </c>
      <c r="AD6" s="21">
        <f t="shared" si="4"/>
        <v>100.95</v>
      </c>
      <c r="AE6" s="21">
        <f t="shared" si="4"/>
        <v>101.77</v>
      </c>
      <c r="AF6" s="21">
        <f t="shared" si="4"/>
        <v>101.91</v>
      </c>
      <c r="AG6" s="21">
        <f t="shared" si="4"/>
        <v>103.09</v>
      </c>
      <c r="AH6" s="21">
        <f t="shared" si="4"/>
        <v>102.11</v>
      </c>
      <c r="AI6" s="20" t="str">
        <f>IF(AI7="","",IF(AI7="-","【-】","【"&amp;SUBSTITUTE(TEXT(AI7,"#,##0.00"),"-","△")&amp;"】"))</f>
        <v>【104.16】</v>
      </c>
      <c r="AJ6" s="21">
        <f>IF(AJ7="",NA(),AJ7)</f>
        <v>563.92999999999995</v>
      </c>
      <c r="AK6" s="21">
        <f t="shared" ref="AK6:AS6" si="5">IF(AK7="",NA(),AK7)</f>
        <v>655.58</v>
      </c>
      <c r="AL6" s="21">
        <f t="shared" si="5"/>
        <v>741.22</v>
      </c>
      <c r="AM6" s="21">
        <f t="shared" si="5"/>
        <v>800.13</v>
      </c>
      <c r="AN6" s="21">
        <f t="shared" si="5"/>
        <v>844.39</v>
      </c>
      <c r="AO6" s="21">
        <f t="shared" si="5"/>
        <v>224.04</v>
      </c>
      <c r="AP6" s="21">
        <f t="shared" si="5"/>
        <v>227.4</v>
      </c>
      <c r="AQ6" s="21">
        <f t="shared" si="5"/>
        <v>127.98</v>
      </c>
      <c r="AR6" s="21">
        <f t="shared" si="5"/>
        <v>101.24</v>
      </c>
      <c r="AS6" s="21">
        <f t="shared" si="5"/>
        <v>124.9</v>
      </c>
      <c r="AT6" s="20" t="str">
        <f>IF(AT7="","",IF(AT7="-","【-】","【"&amp;SUBSTITUTE(TEXT(AT7,"#,##0.00"),"-","△")&amp;"】"))</f>
        <v>【128.23】</v>
      </c>
      <c r="AU6" s="21">
        <f>IF(AU7="",NA(),AU7)</f>
        <v>13.15</v>
      </c>
      <c r="AV6" s="21">
        <f t="shared" ref="AV6:BD6" si="6">IF(AV7="",NA(),AV7)</f>
        <v>10.77</v>
      </c>
      <c r="AW6" s="21">
        <f t="shared" si="6"/>
        <v>7.71</v>
      </c>
      <c r="AX6" s="21">
        <f t="shared" si="6"/>
        <v>7.11</v>
      </c>
      <c r="AY6" s="21">
        <f t="shared" si="6"/>
        <v>5.82</v>
      </c>
      <c r="AZ6" s="21">
        <f t="shared" si="6"/>
        <v>29.91</v>
      </c>
      <c r="BA6" s="21">
        <f t="shared" si="6"/>
        <v>29.54</v>
      </c>
      <c r="BB6" s="21">
        <f t="shared" si="6"/>
        <v>44.14</v>
      </c>
      <c r="BC6" s="21">
        <f t="shared" si="6"/>
        <v>37.24</v>
      </c>
      <c r="BD6" s="21">
        <f t="shared" si="6"/>
        <v>33.58</v>
      </c>
      <c r="BE6" s="20" t="str">
        <f>IF(BE7="","",IF(BE7="-","【-】","【"&amp;SUBSTITUTE(TEXT(BE7,"#,##0.00"),"-","△")&amp;"】"))</f>
        <v>【34.77】</v>
      </c>
      <c r="BF6" s="21">
        <f>IF(BF7="",NA(),BF7)</f>
        <v>3248.53</v>
      </c>
      <c r="BG6" s="21">
        <f t="shared" ref="BG6:BO6" si="7">IF(BG7="",NA(),BG7)</f>
        <v>3259.35</v>
      </c>
      <c r="BH6" s="21">
        <f t="shared" si="7"/>
        <v>3094.58</v>
      </c>
      <c r="BI6" s="21">
        <f t="shared" si="7"/>
        <v>2919.57</v>
      </c>
      <c r="BJ6" s="21">
        <f t="shared" si="7"/>
        <v>2726.77</v>
      </c>
      <c r="BK6" s="21">
        <f t="shared" si="7"/>
        <v>855.8</v>
      </c>
      <c r="BL6" s="21">
        <f t="shared" si="7"/>
        <v>789.46</v>
      </c>
      <c r="BM6" s="21">
        <f t="shared" si="7"/>
        <v>654.71</v>
      </c>
      <c r="BN6" s="21">
        <f t="shared" si="7"/>
        <v>783.8</v>
      </c>
      <c r="BO6" s="21">
        <f t="shared" si="7"/>
        <v>778.81</v>
      </c>
      <c r="BP6" s="20" t="str">
        <f>IF(BP7="","",IF(BP7="-","【-】","【"&amp;SUBSTITUTE(TEXT(BP7,"#,##0.00"),"-","△")&amp;"】"))</f>
        <v>【786.37】</v>
      </c>
      <c r="BQ6" s="21">
        <f>IF(BQ7="",NA(),BQ7)</f>
        <v>60.21</v>
      </c>
      <c r="BR6" s="21">
        <f t="shared" ref="BR6:BZ6" si="8">IF(BR7="",NA(),BR7)</f>
        <v>54.49</v>
      </c>
      <c r="BS6" s="21">
        <f t="shared" si="8"/>
        <v>50.44</v>
      </c>
      <c r="BT6" s="21">
        <f t="shared" si="8"/>
        <v>54.93</v>
      </c>
      <c r="BU6" s="21">
        <f t="shared" si="8"/>
        <v>58.13</v>
      </c>
      <c r="BV6" s="21">
        <f t="shared" si="8"/>
        <v>59.8</v>
      </c>
      <c r="BW6" s="21">
        <f t="shared" si="8"/>
        <v>57.77</v>
      </c>
      <c r="BX6" s="21">
        <f t="shared" si="8"/>
        <v>65.37</v>
      </c>
      <c r="BY6" s="21">
        <f t="shared" si="8"/>
        <v>68.11</v>
      </c>
      <c r="BZ6" s="21">
        <f t="shared" si="8"/>
        <v>67.23</v>
      </c>
      <c r="CA6" s="20" t="str">
        <f>IF(CA7="","",IF(CA7="-","【-】","【"&amp;SUBSTITUTE(TEXT(CA7,"#,##0.00"),"-","△")&amp;"】"))</f>
        <v>【60.65】</v>
      </c>
      <c r="CB6" s="21">
        <f>IF(CB7="",NA(),CB7)</f>
        <v>278.63</v>
      </c>
      <c r="CC6" s="21">
        <f t="shared" ref="CC6:CK6" si="9">IF(CC7="",NA(),CC7)</f>
        <v>307.02999999999997</v>
      </c>
      <c r="CD6" s="21">
        <f t="shared" si="9"/>
        <v>334.05</v>
      </c>
      <c r="CE6" s="21">
        <f t="shared" si="9"/>
        <v>307.94</v>
      </c>
      <c r="CF6" s="21">
        <f t="shared" si="9"/>
        <v>294.68</v>
      </c>
      <c r="CG6" s="21">
        <f t="shared" si="9"/>
        <v>263.76</v>
      </c>
      <c r="CH6" s="21">
        <f t="shared" si="9"/>
        <v>274.35000000000002</v>
      </c>
      <c r="CI6" s="21">
        <f t="shared" si="9"/>
        <v>228.99</v>
      </c>
      <c r="CJ6" s="21">
        <f t="shared" si="9"/>
        <v>222.41</v>
      </c>
      <c r="CK6" s="21">
        <f t="shared" si="9"/>
        <v>228.21</v>
      </c>
      <c r="CL6" s="20" t="str">
        <f>IF(CL7="","",IF(CL7="-","【-】","【"&amp;SUBSTITUTE(TEXT(CL7,"#,##0.00"),"-","△")&amp;"】"))</f>
        <v>【256.97】</v>
      </c>
      <c r="CM6" s="21">
        <f>IF(CM7="",NA(),CM7)</f>
        <v>47.23</v>
      </c>
      <c r="CN6" s="21">
        <f t="shared" ref="CN6:CV6" si="10">IF(CN7="",NA(),CN7)</f>
        <v>45.99</v>
      </c>
      <c r="CO6" s="21">
        <f t="shared" si="10"/>
        <v>48.26</v>
      </c>
      <c r="CP6" s="21">
        <f t="shared" si="10"/>
        <v>46.09</v>
      </c>
      <c r="CQ6" s="21">
        <f t="shared" si="10"/>
        <v>48.46</v>
      </c>
      <c r="CR6" s="21">
        <f t="shared" si="10"/>
        <v>51.75</v>
      </c>
      <c r="CS6" s="21">
        <f t="shared" si="10"/>
        <v>50.68</v>
      </c>
      <c r="CT6" s="21">
        <f t="shared" si="10"/>
        <v>54.06</v>
      </c>
      <c r="CU6" s="21">
        <f t="shared" si="10"/>
        <v>55.26</v>
      </c>
      <c r="CV6" s="21">
        <f t="shared" si="10"/>
        <v>54.54</v>
      </c>
      <c r="CW6" s="20" t="str">
        <f>IF(CW7="","",IF(CW7="-","【-】","【"&amp;SUBSTITUTE(TEXT(CW7,"#,##0.00"),"-","△")&amp;"】"))</f>
        <v>【61.14】</v>
      </c>
      <c r="CX6" s="21">
        <f>IF(CX7="",NA(),CX7)</f>
        <v>68.819999999999993</v>
      </c>
      <c r="CY6" s="21">
        <f t="shared" ref="CY6:DG6" si="11">IF(CY7="",NA(),CY7)</f>
        <v>70.27</v>
      </c>
      <c r="CZ6" s="21">
        <f t="shared" si="11"/>
        <v>70.650000000000006</v>
      </c>
      <c r="DA6" s="21">
        <f t="shared" si="11"/>
        <v>71.48</v>
      </c>
      <c r="DB6" s="21">
        <f t="shared" si="11"/>
        <v>71.86</v>
      </c>
      <c r="DC6" s="21">
        <f t="shared" si="11"/>
        <v>84.84</v>
      </c>
      <c r="DD6" s="21">
        <f t="shared" si="11"/>
        <v>84.86</v>
      </c>
      <c r="DE6" s="21">
        <f t="shared" si="11"/>
        <v>90.11</v>
      </c>
      <c r="DF6" s="21">
        <f t="shared" si="11"/>
        <v>90.52</v>
      </c>
      <c r="DG6" s="21">
        <f t="shared" si="11"/>
        <v>90.3</v>
      </c>
      <c r="DH6" s="20" t="str">
        <f>IF(DH7="","",IF(DH7="-","【-】","【"&amp;SUBSTITUTE(TEXT(DH7,"#,##0.00"),"-","△")&amp;"】"))</f>
        <v>【86.91】</v>
      </c>
      <c r="DI6" s="21">
        <f>IF(DI7="",NA(),DI7)</f>
        <v>27.44</v>
      </c>
      <c r="DJ6" s="21">
        <f t="shared" ref="DJ6:DR6" si="12">IF(DJ7="",NA(),DJ7)</f>
        <v>29.51</v>
      </c>
      <c r="DK6" s="21">
        <f t="shared" si="12"/>
        <v>31.76</v>
      </c>
      <c r="DL6" s="21">
        <f t="shared" si="12"/>
        <v>34.07</v>
      </c>
      <c r="DM6" s="21">
        <f t="shared" si="12"/>
        <v>36.29</v>
      </c>
      <c r="DN6" s="21">
        <f t="shared" si="12"/>
        <v>24.87</v>
      </c>
      <c r="DO6" s="21">
        <f t="shared" si="12"/>
        <v>24.13</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8" s="22" customFormat="1" x14ac:dyDescent="0.15">
      <c r="A7" s="14"/>
      <c r="B7" s="23">
        <v>2021</v>
      </c>
      <c r="C7" s="23">
        <v>22021</v>
      </c>
      <c r="D7" s="23">
        <v>46</v>
      </c>
      <c r="E7" s="23">
        <v>17</v>
      </c>
      <c r="F7" s="23">
        <v>5</v>
      </c>
      <c r="G7" s="23">
        <v>0</v>
      </c>
      <c r="H7" s="23" t="s">
        <v>95</v>
      </c>
      <c r="I7" s="23" t="s">
        <v>96</v>
      </c>
      <c r="J7" s="23" t="s">
        <v>97</v>
      </c>
      <c r="K7" s="23" t="s">
        <v>98</v>
      </c>
      <c r="L7" s="23" t="s">
        <v>99</v>
      </c>
      <c r="M7" s="23" t="s">
        <v>100</v>
      </c>
      <c r="N7" s="24" t="s">
        <v>101</v>
      </c>
      <c r="O7" s="24">
        <v>44.48</v>
      </c>
      <c r="P7" s="24">
        <v>11.94</v>
      </c>
      <c r="Q7" s="24">
        <v>89.91</v>
      </c>
      <c r="R7" s="24">
        <v>3145</v>
      </c>
      <c r="S7" s="24">
        <v>166385</v>
      </c>
      <c r="T7" s="24">
        <v>524.20000000000005</v>
      </c>
      <c r="U7" s="24">
        <v>317.41000000000003</v>
      </c>
      <c r="V7" s="24">
        <v>19683</v>
      </c>
      <c r="W7" s="24">
        <v>14.3</v>
      </c>
      <c r="X7" s="24">
        <v>1376.43</v>
      </c>
      <c r="Y7" s="24">
        <v>84.32</v>
      </c>
      <c r="Z7" s="24">
        <v>79.790000000000006</v>
      </c>
      <c r="AA7" s="24">
        <v>76.510000000000005</v>
      </c>
      <c r="AB7" s="24">
        <v>79.010000000000005</v>
      </c>
      <c r="AC7" s="24">
        <v>80.55</v>
      </c>
      <c r="AD7" s="24">
        <v>100.95</v>
      </c>
      <c r="AE7" s="24">
        <v>101.77</v>
      </c>
      <c r="AF7" s="24">
        <v>101.91</v>
      </c>
      <c r="AG7" s="24">
        <v>103.09</v>
      </c>
      <c r="AH7" s="24">
        <v>102.11</v>
      </c>
      <c r="AI7" s="24">
        <v>104.16</v>
      </c>
      <c r="AJ7" s="24">
        <v>563.92999999999995</v>
      </c>
      <c r="AK7" s="24">
        <v>655.58</v>
      </c>
      <c r="AL7" s="24">
        <v>741.22</v>
      </c>
      <c r="AM7" s="24">
        <v>800.13</v>
      </c>
      <c r="AN7" s="24">
        <v>844.39</v>
      </c>
      <c r="AO7" s="24">
        <v>224.04</v>
      </c>
      <c r="AP7" s="24">
        <v>227.4</v>
      </c>
      <c r="AQ7" s="24">
        <v>127.98</v>
      </c>
      <c r="AR7" s="24">
        <v>101.24</v>
      </c>
      <c r="AS7" s="24">
        <v>124.9</v>
      </c>
      <c r="AT7" s="24">
        <v>128.22999999999999</v>
      </c>
      <c r="AU7" s="24">
        <v>13.15</v>
      </c>
      <c r="AV7" s="24">
        <v>10.77</v>
      </c>
      <c r="AW7" s="24">
        <v>7.71</v>
      </c>
      <c r="AX7" s="24">
        <v>7.11</v>
      </c>
      <c r="AY7" s="24">
        <v>5.82</v>
      </c>
      <c r="AZ7" s="24">
        <v>29.91</v>
      </c>
      <c r="BA7" s="24">
        <v>29.54</v>
      </c>
      <c r="BB7" s="24">
        <v>44.14</v>
      </c>
      <c r="BC7" s="24">
        <v>37.24</v>
      </c>
      <c r="BD7" s="24">
        <v>33.58</v>
      </c>
      <c r="BE7" s="24">
        <v>34.770000000000003</v>
      </c>
      <c r="BF7" s="24">
        <v>3248.53</v>
      </c>
      <c r="BG7" s="24">
        <v>3259.35</v>
      </c>
      <c r="BH7" s="24">
        <v>3094.58</v>
      </c>
      <c r="BI7" s="24">
        <v>2919.57</v>
      </c>
      <c r="BJ7" s="24">
        <v>2726.77</v>
      </c>
      <c r="BK7" s="24">
        <v>855.8</v>
      </c>
      <c r="BL7" s="24">
        <v>789.46</v>
      </c>
      <c r="BM7" s="24">
        <v>654.71</v>
      </c>
      <c r="BN7" s="24">
        <v>783.8</v>
      </c>
      <c r="BO7" s="24">
        <v>778.81</v>
      </c>
      <c r="BP7" s="24">
        <v>786.37</v>
      </c>
      <c r="BQ7" s="24">
        <v>60.21</v>
      </c>
      <c r="BR7" s="24">
        <v>54.49</v>
      </c>
      <c r="BS7" s="24">
        <v>50.44</v>
      </c>
      <c r="BT7" s="24">
        <v>54.93</v>
      </c>
      <c r="BU7" s="24">
        <v>58.13</v>
      </c>
      <c r="BV7" s="24">
        <v>59.8</v>
      </c>
      <c r="BW7" s="24">
        <v>57.77</v>
      </c>
      <c r="BX7" s="24">
        <v>65.37</v>
      </c>
      <c r="BY7" s="24">
        <v>68.11</v>
      </c>
      <c r="BZ7" s="24">
        <v>67.23</v>
      </c>
      <c r="CA7" s="24">
        <v>60.65</v>
      </c>
      <c r="CB7" s="24">
        <v>278.63</v>
      </c>
      <c r="CC7" s="24">
        <v>307.02999999999997</v>
      </c>
      <c r="CD7" s="24">
        <v>334.05</v>
      </c>
      <c r="CE7" s="24">
        <v>307.94</v>
      </c>
      <c r="CF7" s="24">
        <v>294.68</v>
      </c>
      <c r="CG7" s="24">
        <v>263.76</v>
      </c>
      <c r="CH7" s="24">
        <v>274.35000000000002</v>
      </c>
      <c r="CI7" s="24">
        <v>228.99</v>
      </c>
      <c r="CJ7" s="24">
        <v>222.41</v>
      </c>
      <c r="CK7" s="24">
        <v>228.21</v>
      </c>
      <c r="CL7" s="24">
        <v>256.97000000000003</v>
      </c>
      <c r="CM7" s="24">
        <v>47.23</v>
      </c>
      <c r="CN7" s="24">
        <v>45.99</v>
      </c>
      <c r="CO7" s="24">
        <v>48.26</v>
      </c>
      <c r="CP7" s="24">
        <v>46.09</v>
      </c>
      <c r="CQ7" s="24">
        <v>48.46</v>
      </c>
      <c r="CR7" s="24">
        <v>51.75</v>
      </c>
      <c r="CS7" s="24">
        <v>50.68</v>
      </c>
      <c r="CT7" s="24">
        <v>54.06</v>
      </c>
      <c r="CU7" s="24">
        <v>55.26</v>
      </c>
      <c r="CV7" s="24">
        <v>54.54</v>
      </c>
      <c r="CW7" s="24">
        <v>61.14</v>
      </c>
      <c r="CX7" s="24">
        <v>68.819999999999993</v>
      </c>
      <c r="CY7" s="24">
        <v>70.27</v>
      </c>
      <c r="CZ7" s="24">
        <v>70.650000000000006</v>
      </c>
      <c r="DA7" s="24">
        <v>71.48</v>
      </c>
      <c r="DB7" s="24">
        <v>71.86</v>
      </c>
      <c r="DC7" s="24">
        <v>84.84</v>
      </c>
      <c r="DD7" s="24">
        <v>84.86</v>
      </c>
      <c r="DE7" s="24">
        <v>90.11</v>
      </c>
      <c r="DF7" s="24">
        <v>90.52</v>
      </c>
      <c r="DG7" s="24">
        <v>90.3</v>
      </c>
      <c r="DH7" s="24">
        <v>86.91</v>
      </c>
      <c r="DI7" s="24">
        <v>27.44</v>
      </c>
      <c r="DJ7" s="24">
        <v>29.51</v>
      </c>
      <c r="DK7" s="24">
        <v>31.76</v>
      </c>
      <c r="DL7" s="24">
        <v>34.07</v>
      </c>
      <c r="DM7" s="24">
        <v>36.29</v>
      </c>
      <c r="DN7" s="24">
        <v>24.87</v>
      </c>
      <c r="DO7" s="24">
        <v>24.13</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