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STR-LGSHARE\04a_建設課\市町村課\R3\220107_経営比較分析表の分析等について(令和2年度分)\220201_簡水修正\"/>
    </mc:Choice>
  </mc:AlternateContent>
  <xr:revisionPtr revIDLastSave="0" documentId="13_ncr:1_{39DA0FA1-7B62-4570-A46C-BF4310F512F8}" xr6:coauthVersionLast="47" xr6:coauthVersionMax="47" xr10:uidLastSave="{00000000-0000-0000-0000-000000000000}"/>
  <workbookProtection workbookAlgorithmName="SHA-512" workbookHashValue="6UjL8qK4M8hPcj0QQzOuwf8Su4BYasC+xtwxUG042q9M4dL8pNxgRIGBOeT5/QLLg5rDNzGjOyCfLzjdbaqQLQ==" workbookSaltValue="EfxkT6hOzP7UPVjX3xTKGg==" workbookSpinCount="100000" lockStructure="1"/>
  <bookViews>
    <workbookView xWindow="-120" yWindow="-120" windowWidth="29040" windowHeight="1584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AL10" i="4" s="1"/>
  <c r="T6" i="5"/>
  <c r="BB8" i="4" s="1"/>
  <c r="S6" i="5"/>
  <c r="AT8" i="4" s="1"/>
  <c r="R6" i="5"/>
  <c r="AL8" i="4" s="1"/>
  <c r="Q6" i="5"/>
  <c r="W10" i="4" s="1"/>
  <c r="P6" i="5"/>
  <c r="O6" i="5"/>
  <c r="I10" i="4" s="1"/>
  <c r="N6" i="5"/>
  <c r="B10" i="4" s="1"/>
  <c r="M6" i="5"/>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BB10" i="4"/>
  <c r="AT10" i="4"/>
  <c r="P10" i="4"/>
  <c r="AD8" i="4"/>
  <c r="W8" i="4"/>
  <c r="P8" i="4"/>
  <c r="I8" i="4"/>
  <c r="B6" i="4"/>
</calcChain>
</file>

<file path=xl/sharedStrings.xml><?xml version="1.0" encoding="utf-8"?>
<sst xmlns="http://schemas.openxmlformats.org/spreadsheetml/2006/main" count="233" uniqueCount="115">
  <si>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</si>
  <si>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</si>
  <si>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</si>
  <si>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</si>
  <si>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</si>
  <si>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</si>
  <si>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</si>
  <si>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</si>
  <si>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</si>
  <si>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</si>
  <si>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</si>
  <si>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</si>
  <si>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</si>
  <si>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</si>
  <si>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</si>
  <si>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</si>
  <si>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</si>
  <si>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</si>
  <si>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</si>
  <si>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</si>
  <si>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</si>
  <si>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</si>
  <si>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</si>
  <si>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</si>
  <si>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</si>
  <si>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</si>
  <si>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</si>
  <si>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</si>
  <si>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</si>
  <si>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</si>
  <si>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</si>
  <si>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</si>
  <si>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</si>
  <si>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</si>
  <si>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</si>
  <si>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</si>
  <si>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</si>
  <si>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</si>
  <si>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</si>
  <si>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</si>
  <si>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</si>
  <si>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</si>
  <si>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</si>
  <si>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</si>
  <si>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</si>
  <si>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</si>
  <si>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</si>
  <si>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</si>
  <si>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</si>
  <si>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</si>
  <si>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</si>
  <si>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</si>
  <si>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</si>
  <si>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</si>
  <si>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</si>
  <si>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</si>
  <si>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</si>
  <si>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</si>
  <si>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</si>
  <si>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</si>
  <si>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</si>
  <si>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</si>
  <si>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</si>
  <si>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</si>
  <si>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</si>
  <si>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</si>
  <si>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</si>
  <si>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</si>
  <si>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</si>
  <si>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</si>
  <si>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</si>
  <si>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</si>
  <si>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</si>
  <si>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</si>
  <si>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</si>
  <si>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</si>
  <si>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</si>
  <si>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</si>
  <si>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</si>
  <si>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</si>
  <si>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</si>
  <si>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</si>
  <si>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</si>
  <si>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</si>
  <si>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</si>
  <si>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</si>
  <si>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</si>
  <si>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</si>
  <si>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</si>
  <si>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</si>
  <si>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</si>
  <si>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</si>
  <si>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</si>
  <si>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</si>
  <si>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新郷村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</si>
  <si>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</si>
  <si>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</si>
  <si>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</si>
  <si>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</si>
  <si>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</si>
  <si>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</si>
  <si>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</si>
  <si>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</si>
  <si>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</si>
  <si>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</si>
  <si>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</si>
  <si>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</si>
  <si>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</si>
  <si>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</si>
  <si>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</si>
  <si>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</si>
  <si>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</si>
  <si>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管路施設は、建設から10年から25年程度の経過であり更新時期には至っていない。今後は需要度や経過年数を踏まえて、管路の点検診断を実施し適切な時期に管路の老朽化対策を推し進める必要がある。
　機械・電気設備については、15年以上経過しているものあり、計画的な更新や長寿命化を図る必要がある。
</t>
    <rPh sb="0" eb="1">
      <t>カン</t>
    </rPh>
    <phoneticPr fontId="4"/>
  </si>
  <si>
    <t xml:space="preserve">　過疎化や高齢化により、水需要が減少しているため、今後料金体系の見直しや施設の統廃合により、給水収益の改善を図る必要がある。
　水道施設は比較的新しい施設が多いものの、建設から40年程度経過する施設もあることから、維持管理コストの低減のために更新事業を適切に実施し、水の安全対策を確実に進める必要がある。
　施設整備に当たっては、建設費・維持費等の最小化に留意するとともに、財政規模に合わせた投資額や平準化に努める。
</t>
    <phoneticPr fontId="4"/>
  </si>
  <si>
    <r>
      <t xml:space="preserve"> 経常収支比率は、類似団体平均より低くなっている。理由として、地方債償還の減少により平成28年度までは改善傾向にあったが、平成29年度以降は簡易水道統合事業を実施したことによるものと考えられる。
 企業債残高対給水収益比率は平成28年度までは、類似団体の</t>
    </r>
    <r>
      <rPr>
        <sz val="11"/>
        <rFont val="ＭＳ ゴシック"/>
        <family val="3"/>
        <charset val="128"/>
      </rPr>
      <t>2/3</t>
    </r>
    <r>
      <rPr>
        <sz val="11"/>
        <color theme="1"/>
        <rFont val="ＭＳ ゴシック"/>
        <family val="3"/>
        <charset val="128"/>
      </rPr>
      <t xml:space="preserve">程度であったが、簡易水道統合事業の実施により、今後は地方債償還の増加が見込まれる。
 給水原価は、滅菌のみの施設が多く、類似団体と比較して８割程度の浄水費用となっている。
 施設利用率については、平成28年度までは類似団体より利用率が低かったが平成29年度以降は簡易水道統合事業の実施により類似団体と同程度となっている。
 有収率については、管路施設が比較的新しいことから類似団体平均値より概ね良好である。
 平成27年度から簡易水道統合事業を実施しており、今後さらに建設投資の増加が見込まれる。
</t>
    </r>
    <rPh sb="17" eb="18">
      <t>ヒク</t>
    </rPh>
    <rPh sb="25" eb="27">
      <t>リユウ</t>
    </rPh>
    <rPh sb="91" eb="92">
      <t>カンガ</t>
    </rPh>
    <rPh sb="146" eb="148">
      <t>コンゴ</t>
    </rPh>
    <rPh sb="149" eb="152">
      <t>チホウサイ</t>
    </rPh>
    <rPh sb="152" eb="154">
      <t>ショウカン</t>
    </rPh>
    <rPh sb="155" eb="157">
      <t>ゾウカ</t>
    </rPh>
    <rPh sb="158" eb="160">
      <t>ミコ</t>
    </rPh>
    <rPh sb="166" eb="168">
      <t>シュウシ</t>
    </rPh>
    <rPh sb="168" eb="170">
      <t>ヒリツ</t>
    </rPh>
    <rPh sb="190" eb="192">
      <t>ルイジ</t>
    </rPh>
    <rPh sb="192" eb="194">
      <t>ダンタイ</t>
    </rPh>
    <rPh sb="195" eb="197">
      <t>ヒカク</t>
    </rPh>
    <rPh sb="200" eb="201">
      <t>ワリ</t>
    </rPh>
    <rPh sb="201" eb="203">
      <t>テイド</t>
    </rPh>
    <rPh sb="204" eb="206">
      <t>ジョウスイ</t>
    </rPh>
    <rPh sb="206" eb="208">
      <t>ヒヨウ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</si>
</sst>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19B-4BEB-A594-EB3569A5E38F}"/>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0.56999999999999995</c:v>
                </c:pt>
                <c:pt idx="2">
                  <c:v>0.62</c:v>
                </c:pt>
                <c:pt idx="3">
                  <c:v>0.39</c:v>
                </c:pt>
                <c:pt idx="4">
                  <c:v>0.61</c:v>
                </c:pt>
              </c:numCache>
            </c:numRef>
          </c:val>
          <c:smooth val="0"/>
          <c:extLst>
            <c:ext xmlns:c16="http://schemas.microsoft.com/office/drawing/2014/chart" uri="{C3380CC4-5D6E-409C-BE32-E72D297353CC}">
              <c16:uniqueId val="{00000001-219B-4BEB-A594-EB3569A5E38F}"/>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31.19</c:v>
                </c:pt>
                <c:pt idx="1">
                  <c:v>50.74</c:v>
                </c:pt>
                <c:pt idx="2">
                  <c:v>51.28</c:v>
                </c:pt>
                <c:pt idx="3">
                  <c:v>53.55</c:v>
                </c:pt>
                <c:pt idx="4">
                  <c:v>53.33</c:v>
                </c:pt>
              </c:numCache>
            </c:numRef>
          </c:val>
          <c:extLst>
            <c:ext xmlns:c16="http://schemas.microsoft.com/office/drawing/2014/chart" uri="{C3380CC4-5D6E-409C-BE32-E72D297353CC}">
              <c16:uniqueId val="{00000000-0826-4D75-8B1A-CEFAF7A0F558}"/>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46.9</c:v>
                </c:pt>
                <c:pt idx="1">
                  <c:v>47.95</c:v>
                </c:pt>
                <c:pt idx="2">
                  <c:v>48.26</c:v>
                </c:pt>
                <c:pt idx="3">
                  <c:v>48.01</c:v>
                </c:pt>
                <c:pt idx="4">
                  <c:v>49.08</c:v>
                </c:pt>
              </c:numCache>
            </c:numRef>
          </c:val>
          <c:smooth val="0"/>
          <c:extLst>
            <c:ext xmlns:c16="http://schemas.microsoft.com/office/drawing/2014/chart" uri="{C3380CC4-5D6E-409C-BE32-E72D297353CC}">
              <c16:uniqueId val="{00000001-0826-4D75-8B1A-CEFAF7A0F558}"/>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84.84</c:v>
                </c:pt>
                <c:pt idx="1">
                  <c:v>88.26</c:v>
                </c:pt>
                <c:pt idx="2">
                  <c:v>86.28</c:v>
                </c:pt>
                <c:pt idx="3">
                  <c:v>79.05</c:v>
                </c:pt>
                <c:pt idx="4">
                  <c:v>85.37</c:v>
                </c:pt>
              </c:numCache>
            </c:numRef>
          </c:val>
          <c:extLst>
            <c:ext xmlns:c16="http://schemas.microsoft.com/office/drawing/2014/chart" uri="{C3380CC4-5D6E-409C-BE32-E72D297353CC}">
              <c16:uniqueId val="{00000000-A670-4943-A3C3-41F4E0C9C38E}"/>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74.63</c:v>
                </c:pt>
                <c:pt idx="1">
                  <c:v>74.900000000000006</c:v>
                </c:pt>
                <c:pt idx="2">
                  <c:v>72.72</c:v>
                </c:pt>
                <c:pt idx="3">
                  <c:v>72.75</c:v>
                </c:pt>
                <c:pt idx="4">
                  <c:v>71.27</c:v>
                </c:pt>
              </c:numCache>
            </c:numRef>
          </c:val>
          <c:smooth val="0"/>
          <c:extLst>
            <c:ext xmlns:c16="http://schemas.microsoft.com/office/drawing/2014/chart" uri="{C3380CC4-5D6E-409C-BE32-E72D297353CC}">
              <c16:uniqueId val="{00000001-A670-4943-A3C3-41F4E0C9C38E}"/>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75.56</c:v>
                </c:pt>
                <c:pt idx="1">
                  <c:v>68.44</c:v>
                </c:pt>
                <c:pt idx="2">
                  <c:v>66.459999999999994</c:v>
                </c:pt>
                <c:pt idx="3">
                  <c:v>59.61</c:v>
                </c:pt>
                <c:pt idx="4">
                  <c:v>54.68</c:v>
                </c:pt>
              </c:numCache>
            </c:numRef>
          </c:val>
          <c:extLst>
            <c:ext xmlns:c16="http://schemas.microsoft.com/office/drawing/2014/chart" uri="{C3380CC4-5D6E-409C-BE32-E72D297353CC}">
              <c16:uniqueId val="{00000000-203D-4823-A590-6B6AE0A924CD}"/>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72.11</c:v>
                </c:pt>
                <c:pt idx="1">
                  <c:v>74.05</c:v>
                </c:pt>
                <c:pt idx="2">
                  <c:v>73.25</c:v>
                </c:pt>
                <c:pt idx="3">
                  <c:v>75.06</c:v>
                </c:pt>
                <c:pt idx="4">
                  <c:v>73.22</c:v>
                </c:pt>
              </c:numCache>
            </c:numRef>
          </c:val>
          <c:smooth val="0"/>
          <c:extLst>
            <c:ext xmlns:c16="http://schemas.microsoft.com/office/drawing/2014/chart" uri="{C3380CC4-5D6E-409C-BE32-E72D297353CC}">
              <c16:uniqueId val="{00000001-203D-4823-A590-6B6AE0A924CD}"/>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B7-4463-86C2-127EBEB06AA3}"/>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B7-4463-86C2-127EBEB06AA3}"/>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DDE-4D01-AEF4-399B6BB7A742}"/>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DE-4D01-AEF4-399B6BB7A742}"/>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F7E-4DC5-9315-B6E05A40C401}"/>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7E-4DC5-9315-B6E05A40C401}"/>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456-4084-B118-5B3680C79178}"/>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56-4084-B118-5B3680C79178}"/>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1030.21</c:v>
                </c:pt>
                <c:pt idx="1">
                  <c:v>1289.6099999999999</c:v>
                </c:pt>
                <c:pt idx="2">
                  <c:v>1323.11</c:v>
                </c:pt>
                <c:pt idx="3">
                  <c:v>1310.51</c:v>
                </c:pt>
                <c:pt idx="4">
                  <c:v>1120.0999999999999</c:v>
                </c:pt>
              </c:numCache>
            </c:numRef>
          </c:val>
          <c:extLst>
            <c:ext xmlns:c16="http://schemas.microsoft.com/office/drawing/2014/chart" uri="{C3380CC4-5D6E-409C-BE32-E72D297353CC}">
              <c16:uniqueId val="{00000000-3746-44EC-833E-7A6F9A09241B}"/>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1595.62</c:v>
                </c:pt>
                <c:pt idx="1">
                  <c:v>1302.33</c:v>
                </c:pt>
                <c:pt idx="2">
                  <c:v>1274.21</c:v>
                </c:pt>
                <c:pt idx="3">
                  <c:v>1183.92</c:v>
                </c:pt>
                <c:pt idx="4">
                  <c:v>1128.72</c:v>
                </c:pt>
              </c:numCache>
            </c:numRef>
          </c:val>
          <c:smooth val="0"/>
          <c:extLst>
            <c:ext xmlns:c16="http://schemas.microsoft.com/office/drawing/2014/chart" uri="{C3380CC4-5D6E-409C-BE32-E72D297353CC}">
              <c16:uniqueId val="{00000001-3746-44EC-833E-7A6F9A09241B}"/>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67.75</c:v>
                </c:pt>
                <c:pt idx="1">
                  <c:v>61.31</c:v>
                </c:pt>
                <c:pt idx="2">
                  <c:v>59.61</c:v>
                </c:pt>
                <c:pt idx="3">
                  <c:v>53.52</c:v>
                </c:pt>
                <c:pt idx="4">
                  <c:v>49.98</c:v>
                </c:pt>
              </c:numCache>
            </c:numRef>
          </c:val>
          <c:extLst>
            <c:ext xmlns:c16="http://schemas.microsoft.com/office/drawing/2014/chart" uri="{C3380CC4-5D6E-409C-BE32-E72D297353CC}">
              <c16:uniqueId val="{00000000-5E37-4332-B8E2-C2B4A7AF559C}"/>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37.92</c:v>
                </c:pt>
                <c:pt idx="1">
                  <c:v>40.89</c:v>
                </c:pt>
                <c:pt idx="2">
                  <c:v>41.25</c:v>
                </c:pt>
                <c:pt idx="3">
                  <c:v>42.5</c:v>
                </c:pt>
                <c:pt idx="4">
                  <c:v>41.84</c:v>
                </c:pt>
              </c:numCache>
            </c:numRef>
          </c:val>
          <c:smooth val="0"/>
          <c:extLst>
            <c:ext xmlns:c16="http://schemas.microsoft.com/office/drawing/2014/chart" uri="{C3380CC4-5D6E-409C-BE32-E72D297353CC}">
              <c16:uniqueId val="{00000001-5E37-4332-B8E2-C2B4A7AF559C}"/>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226.26</c:v>
                </c:pt>
                <c:pt idx="1">
                  <c:v>250.65</c:v>
                </c:pt>
                <c:pt idx="2">
                  <c:v>258.35000000000002</c:v>
                </c:pt>
                <c:pt idx="3">
                  <c:v>293.61</c:v>
                </c:pt>
                <c:pt idx="4">
                  <c:v>325.81</c:v>
                </c:pt>
              </c:numCache>
            </c:numRef>
          </c:val>
          <c:extLst>
            <c:ext xmlns:c16="http://schemas.microsoft.com/office/drawing/2014/chart" uri="{C3380CC4-5D6E-409C-BE32-E72D297353CC}">
              <c16:uniqueId val="{00000000-6FA1-4BCE-A653-6CBAEFA0FEFC}"/>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423.18</c:v>
                </c:pt>
                <c:pt idx="1">
                  <c:v>383.2</c:v>
                </c:pt>
                <c:pt idx="2">
                  <c:v>383.25</c:v>
                </c:pt>
                <c:pt idx="3">
                  <c:v>377.72</c:v>
                </c:pt>
                <c:pt idx="4">
                  <c:v>390.47</c:v>
                </c:pt>
              </c:numCache>
            </c:numRef>
          </c:val>
          <c:smooth val="0"/>
          <c:extLst>
            <c:ext xmlns:c16="http://schemas.microsoft.com/office/drawing/2014/chart" uri="{C3380CC4-5D6E-409C-BE32-E72D297353CC}">
              <c16:uniqueId val="{00000001-6FA1-4BCE-A653-6CBAEFA0FEFC}"/>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F3" zoomScale="90" zoomScaleNormal="9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青森県　新郷村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3" t="str">
        <f>データ!$M$6</f>
        <v>非設置</v>
      </c>
      <c r="AE8" s="73"/>
      <c r="AF8" s="73"/>
      <c r="AG8" s="73"/>
      <c r="AH8" s="73"/>
      <c r="AI8" s="73"/>
      <c r="AJ8" s="73"/>
      <c r="AK8" s="2"/>
      <c r="AL8" s="67">
        <f>データ!$R$6</f>
        <v>2359</v>
      </c>
      <c r="AM8" s="67"/>
      <c r="AN8" s="67"/>
      <c r="AO8" s="67"/>
      <c r="AP8" s="67"/>
      <c r="AQ8" s="67"/>
      <c r="AR8" s="67"/>
      <c r="AS8" s="67"/>
      <c r="AT8" s="66">
        <f>データ!$S$6</f>
        <v>150.77000000000001</v>
      </c>
      <c r="AU8" s="66"/>
      <c r="AV8" s="66"/>
      <c r="AW8" s="66"/>
      <c r="AX8" s="66"/>
      <c r="AY8" s="66"/>
      <c r="AZ8" s="66"/>
      <c r="BA8" s="66"/>
      <c r="BB8" s="66">
        <f>データ!$T$6</f>
        <v>15.65</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62.13</v>
      </c>
      <c r="Q10" s="66"/>
      <c r="R10" s="66"/>
      <c r="S10" s="66"/>
      <c r="T10" s="66"/>
      <c r="U10" s="66"/>
      <c r="V10" s="66"/>
      <c r="W10" s="67">
        <f>データ!$Q$6</f>
        <v>3080</v>
      </c>
      <c r="X10" s="67"/>
      <c r="Y10" s="67"/>
      <c r="Z10" s="67"/>
      <c r="AA10" s="67"/>
      <c r="AB10" s="67"/>
      <c r="AC10" s="67"/>
      <c r="AD10" s="2"/>
      <c r="AE10" s="2"/>
      <c r="AF10" s="2"/>
      <c r="AG10" s="2"/>
      <c r="AH10" s="2"/>
      <c r="AI10" s="2"/>
      <c r="AJ10" s="2"/>
      <c r="AK10" s="2"/>
      <c r="AL10" s="67">
        <f>データ!$U$6</f>
        <v>1447</v>
      </c>
      <c r="AM10" s="67"/>
      <c r="AN10" s="67"/>
      <c r="AO10" s="67"/>
      <c r="AP10" s="67"/>
      <c r="AQ10" s="67"/>
      <c r="AR10" s="67"/>
      <c r="AS10" s="67"/>
      <c r="AT10" s="66">
        <f>データ!$V$6</f>
        <v>7.64</v>
      </c>
      <c r="AU10" s="66"/>
      <c r="AV10" s="66"/>
      <c r="AW10" s="66"/>
      <c r="AX10" s="66"/>
      <c r="AY10" s="66"/>
      <c r="AZ10" s="66"/>
      <c r="BA10" s="66"/>
      <c r="BB10" s="66">
        <f>データ!$W$6</f>
        <v>189.4</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114</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112</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113</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41</v>
      </c>
      <c r="N85" s="27" t="s">
        <v>41</v>
      </c>
      <c r="O85" s="27" t="str">
        <f>データ!EN6</f>
        <v>【0.80】</v>
      </c>
    </row>
  </sheetData>
  <sheetProtection algorithmName="SHA-512" hashValue="Azx3KttOrWWTm8qNLUxsJowgnHqtwy6bKsDFpv03siMCw31VyMZYdNiZtoskqWw6EZU5pYUASF/10AlleyXfdg==" saltValue="sfvIVnQQGj1k63DoHFheT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27</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53</v>
      </c>
      <c r="B4" s="31"/>
      <c r="C4" s="31"/>
      <c r="D4" s="31"/>
      <c r="E4" s="31"/>
      <c r="F4" s="31"/>
      <c r="G4" s="31"/>
      <c r="H4" s="80"/>
      <c r="I4" s="81"/>
      <c r="J4" s="81"/>
      <c r="K4" s="81"/>
      <c r="L4" s="81"/>
      <c r="M4" s="81"/>
      <c r="N4" s="81"/>
      <c r="O4" s="81"/>
      <c r="P4" s="81"/>
      <c r="Q4" s="81"/>
      <c r="R4" s="81"/>
      <c r="S4" s="81"/>
      <c r="T4" s="81"/>
      <c r="U4" s="81"/>
      <c r="V4" s="81"/>
      <c r="W4" s="82"/>
      <c r="X4" s="76" t="s">
        <v>54</v>
      </c>
      <c r="Y4" s="76"/>
      <c r="Z4" s="76"/>
      <c r="AA4" s="76"/>
      <c r="AB4" s="76"/>
      <c r="AC4" s="76"/>
      <c r="AD4" s="76"/>
      <c r="AE4" s="76"/>
      <c r="AF4" s="76"/>
      <c r="AG4" s="76"/>
      <c r="AH4" s="76"/>
      <c r="AI4" s="76" t="s">
        <v>55</v>
      </c>
      <c r="AJ4" s="76"/>
      <c r="AK4" s="76"/>
      <c r="AL4" s="76"/>
      <c r="AM4" s="76"/>
      <c r="AN4" s="76"/>
      <c r="AO4" s="76"/>
      <c r="AP4" s="76"/>
      <c r="AQ4" s="76"/>
      <c r="AR4" s="76"/>
      <c r="AS4" s="76"/>
      <c r="AT4" s="76" t="s">
        <v>56</v>
      </c>
      <c r="AU4" s="76"/>
      <c r="AV4" s="76"/>
      <c r="AW4" s="76"/>
      <c r="AX4" s="76"/>
      <c r="AY4" s="76"/>
      <c r="AZ4" s="76"/>
      <c r="BA4" s="76"/>
      <c r="BB4" s="76"/>
      <c r="BC4" s="76"/>
      <c r="BD4" s="76"/>
      <c r="BE4" s="76" t="s">
        <v>57</v>
      </c>
      <c r="BF4" s="76"/>
      <c r="BG4" s="76"/>
      <c r="BH4" s="76"/>
      <c r="BI4" s="76"/>
      <c r="BJ4" s="76"/>
      <c r="BK4" s="76"/>
      <c r="BL4" s="76"/>
      <c r="BM4" s="76"/>
      <c r="BN4" s="76"/>
      <c r="BO4" s="76"/>
      <c r="BP4" s="76" t="s">
        <v>58</v>
      </c>
      <c r="BQ4" s="76"/>
      <c r="BR4" s="76"/>
      <c r="BS4" s="76"/>
      <c r="BT4" s="76"/>
      <c r="BU4" s="76"/>
      <c r="BV4" s="76"/>
      <c r="BW4" s="76"/>
      <c r="BX4" s="76"/>
      <c r="BY4" s="76"/>
      <c r="BZ4" s="76"/>
      <c r="CA4" s="76" t="s">
        <v>59</v>
      </c>
      <c r="CB4" s="76"/>
      <c r="CC4" s="76"/>
      <c r="CD4" s="76"/>
      <c r="CE4" s="76"/>
      <c r="CF4" s="76"/>
      <c r="CG4" s="76"/>
      <c r="CH4" s="76"/>
      <c r="CI4" s="76"/>
      <c r="CJ4" s="76"/>
      <c r="CK4" s="76"/>
      <c r="CL4" s="76" t="s">
        <v>60</v>
      </c>
      <c r="CM4" s="76"/>
      <c r="CN4" s="76"/>
      <c r="CO4" s="76"/>
      <c r="CP4" s="76"/>
      <c r="CQ4" s="76"/>
      <c r="CR4" s="76"/>
      <c r="CS4" s="76"/>
      <c r="CT4" s="76"/>
      <c r="CU4" s="76"/>
      <c r="CV4" s="76"/>
      <c r="CW4" s="76" t="s">
        <v>61</v>
      </c>
      <c r="CX4" s="76"/>
      <c r="CY4" s="76"/>
      <c r="CZ4" s="76"/>
      <c r="DA4" s="76"/>
      <c r="DB4" s="76"/>
      <c r="DC4" s="76"/>
      <c r="DD4" s="76"/>
      <c r="DE4" s="76"/>
      <c r="DF4" s="76"/>
      <c r="DG4" s="76"/>
      <c r="DH4" s="76" t="s">
        <v>62</v>
      </c>
      <c r="DI4" s="76"/>
      <c r="DJ4" s="76"/>
      <c r="DK4" s="76"/>
      <c r="DL4" s="76"/>
      <c r="DM4" s="76"/>
      <c r="DN4" s="76"/>
      <c r="DO4" s="76"/>
      <c r="DP4" s="76"/>
      <c r="DQ4" s="76"/>
      <c r="DR4" s="76"/>
      <c r="DS4" s="76" t="s">
        <v>63</v>
      </c>
      <c r="DT4" s="76"/>
      <c r="DU4" s="76"/>
      <c r="DV4" s="76"/>
      <c r="DW4" s="76"/>
      <c r="DX4" s="76"/>
      <c r="DY4" s="76"/>
      <c r="DZ4" s="76"/>
      <c r="EA4" s="76"/>
      <c r="EB4" s="76"/>
      <c r="EC4" s="76"/>
      <c r="ED4" s="76" t="s">
        <v>64</v>
      </c>
      <c r="EE4" s="76"/>
      <c r="EF4" s="76"/>
      <c r="EG4" s="76"/>
      <c r="EH4" s="76"/>
      <c r="EI4" s="76"/>
      <c r="EJ4" s="76"/>
      <c r="EK4" s="76"/>
      <c r="EL4" s="76"/>
      <c r="EM4" s="76"/>
      <c r="EN4" s="76"/>
    </row>
    <row r="5" spans="1:144" x14ac:dyDescent="0.15">
      <c r="A5" s="29" t="s">
        <v>65</v>
      </c>
      <c r="B5" s="32"/>
      <c r="C5" s="32"/>
      <c r="D5" s="32"/>
      <c r="E5" s="32"/>
      <c r="F5" s="32"/>
      <c r="G5" s="32"/>
      <c r="H5" s="33" t="s">
        <v>66</v>
      </c>
      <c r="I5" s="33" t="s">
        <v>67</v>
      </c>
      <c r="J5" s="33" t="s">
        <v>68</v>
      </c>
      <c r="K5" s="33" t="s">
        <v>69</v>
      </c>
      <c r="L5" s="33" t="s">
        <v>70</v>
      </c>
      <c r="M5" s="33" t="s">
        <v>71</v>
      </c>
      <c r="N5" s="33" t="s">
        <v>72</v>
      </c>
      <c r="O5" s="33" t="s">
        <v>73</v>
      </c>
      <c r="P5" s="33" t="s">
        <v>74</v>
      </c>
      <c r="Q5" s="33" t="s">
        <v>75</v>
      </c>
      <c r="R5" s="33" t="s">
        <v>76</v>
      </c>
      <c r="S5" s="33" t="s">
        <v>77</v>
      </c>
      <c r="T5" s="33" t="s">
        <v>78</v>
      </c>
      <c r="U5" s="33" t="s">
        <v>79</v>
      </c>
      <c r="V5" s="33" t="s">
        <v>80</v>
      </c>
      <c r="W5" s="33" t="s">
        <v>81</v>
      </c>
      <c r="X5" s="33" t="s">
        <v>82</v>
      </c>
      <c r="Y5" s="33" t="s">
        <v>83</v>
      </c>
      <c r="Z5" s="33" t="s">
        <v>84</v>
      </c>
      <c r="AA5" s="33" t="s">
        <v>85</v>
      </c>
      <c r="AB5" s="33" t="s">
        <v>86</v>
      </c>
      <c r="AC5" s="33" t="s">
        <v>87</v>
      </c>
      <c r="AD5" s="33" t="s">
        <v>88</v>
      </c>
      <c r="AE5" s="33" t="s">
        <v>89</v>
      </c>
      <c r="AF5" s="33" t="s">
        <v>90</v>
      </c>
      <c r="AG5" s="33" t="s">
        <v>91</v>
      </c>
      <c r="AH5" s="33" t="s">
        <v>29</v>
      </c>
      <c r="AI5" s="33" t="s">
        <v>82</v>
      </c>
      <c r="AJ5" s="33" t="s">
        <v>83</v>
      </c>
      <c r="AK5" s="33" t="s">
        <v>84</v>
      </c>
      <c r="AL5" s="33" t="s">
        <v>85</v>
      </c>
      <c r="AM5" s="33" t="s">
        <v>86</v>
      </c>
      <c r="AN5" s="33" t="s">
        <v>87</v>
      </c>
      <c r="AO5" s="33" t="s">
        <v>88</v>
      </c>
      <c r="AP5" s="33" t="s">
        <v>89</v>
      </c>
      <c r="AQ5" s="33" t="s">
        <v>90</v>
      </c>
      <c r="AR5" s="33" t="s">
        <v>91</v>
      </c>
      <c r="AS5" s="33" t="s">
        <v>92</v>
      </c>
      <c r="AT5" s="33" t="s">
        <v>82</v>
      </c>
      <c r="AU5" s="33" t="s">
        <v>83</v>
      </c>
      <c r="AV5" s="33" t="s">
        <v>84</v>
      </c>
      <c r="AW5" s="33" t="s">
        <v>85</v>
      </c>
      <c r="AX5" s="33" t="s">
        <v>86</v>
      </c>
      <c r="AY5" s="33" t="s">
        <v>87</v>
      </c>
      <c r="AZ5" s="33" t="s">
        <v>88</v>
      </c>
      <c r="BA5" s="33" t="s">
        <v>89</v>
      </c>
      <c r="BB5" s="33" t="s">
        <v>90</v>
      </c>
      <c r="BC5" s="33" t="s">
        <v>91</v>
      </c>
      <c r="BD5" s="33" t="s">
        <v>92</v>
      </c>
      <c r="BE5" s="33" t="s">
        <v>82</v>
      </c>
      <c r="BF5" s="33" t="s">
        <v>83</v>
      </c>
      <c r="BG5" s="33" t="s">
        <v>84</v>
      </c>
      <c r="BH5" s="33" t="s">
        <v>85</v>
      </c>
      <c r="BI5" s="33" t="s">
        <v>86</v>
      </c>
      <c r="BJ5" s="33" t="s">
        <v>87</v>
      </c>
      <c r="BK5" s="33" t="s">
        <v>88</v>
      </c>
      <c r="BL5" s="33" t="s">
        <v>89</v>
      </c>
      <c r="BM5" s="33" t="s">
        <v>90</v>
      </c>
      <c r="BN5" s="33" t="s">
        <v>91</v>
      </c>
      <c r="BO5" s="33" t="s">
        <v>92</v>
      </c>
      <c r="BP5" s="33" t="s">
        <v>82</v>
      </c>
      <c r="BQ5" s="33" t="s">
        <v>83</v>
      </c>
      <c r="BR5" s="33" t="s">
        <v>84</v>
      </c>
      <c r="BS5" s="33" t="s">
        <v>85</v>
      </c>
      <c r="BT5" s="33" t="s">
        <v>86</v>
      </c>
      <c r="BU5" s="33" t="s">
        <v>87</v>
      </c>
      <c r="BV5" s="33" t="s">
        <v>88</v>
      </c>
      <c r="BW5" s="33" t="s">
        <v>89</v>
      </c>
      <c r="BX5" s="33" t="s">
        <v>90</v>
      </c>
      <c r="BY5" s="33" t="s">
        <v>91</v>
      </c>
      <c r="BZ5" s="33" t="s">
        <v>92</v>
      </c>
      <c r="CA5" s="33" t="s">
        <v>82</v>
      </c>
      <c r="CB5" s="33" t="s">
        <v>83</v>
      </c>
      <c r="CC5" s="33" t="s">
        <v>84</v>
      </c>
      <c r="CD5" s="33" t="s">
        <v>85</v>
      </c>
      <c r="CE5" s="33" t="s">
        <v>86</v>
      </c>
      <c r="CF5" s="33" t="s">
        <v>87</v>
      </c>
      <c r="CG5" s="33" t="s">
        <v>88</v>
      </c>
      <c r="CH5" s="33" t="s">
        <v>89</v>
      </c>
      <c r="CI5" s="33" t="s">
        <v>90</v>
      </c>
      <c r="CJ5" s="33" t="s">
        <v>91</v>
      </c>
      <c r="CK5" s="33" t="s">
        <v>92</v>
      </c>
      <c r="CL5" s="33" t="s">
        <v>82</v>
      </c>
      <c r="CM5" s="33" t="s">
        <v>83</v>
      </c>
      <c r="CN5" s="33" t="s">
        <v>84</v>
      </c>
      <c r="CO5" s="33" t="s">
        <v>85</v>
      </c>
      <c r="CP5" s="33" t="s">
        <v>86</v>
      </c>
      <c r="CQ5" s="33" t="s">
        <v>87</v>
      </c>
      <c r="CR5" s="33" t="s">
        <v>88</v>
      </c>
      <c r="CS5" s="33" t="s">
        <v>89</v>
      </c>
      <c r="CT5" s="33" t="s">
        <v>90</v>
      </c>
      <c r="CU5" s="33" t="s">
        <v>91</v>
      </c>
      <c r="CV5" s="33" t="s">
        <v>92</v>
      </c>
      <c r="CW5" s="33" t="s">
        <v>82</v>
      </c>
      <c r="CX5" s="33" t="s">
        <v>83</v>
      </c>
      <c r="CY5" s="33" t="s">
        <v>84</v>
      </c>
      <c r="CZ5" s="33" t="s">
        <v>85</v>
      </c>
      <c r="DA5" s="33" t="s">
        <v>86</v>
      </c>
      <c r="DB5" s="33" t="s">
        <v>87</v>
      </c>
      <c r="DC5" s="33" t="s">
        <v>88</v>
      </c>
      <c r="DD5" s="33" t="s">
        <v>89</v>
      </c>
      <c r="DE5" s="33" t="s">
        <v>90</v>
      </c>
      <c r="DF5" s="33" t="s">
        <v>91</v>
      </c>
      <c r="DG5" s="33" t="s">
        <v>92</v>
      </c>
      <c r="DH5" s="33" t="s">
        <v>82</v>
      </c>
      <c r="DI5" s="33" t="s">
        <v>83</v>
      </c>
      <c r="DJ5" s="33" t="s">
        <v>84</v>
      </c>
      <c r="DK5" s="33" t="s">
        <v>85</v>
      </c>
      <c r="DL5" s="33" t="s">
        <v>86</v>
      </c>
      <c r="DM5" s="33" t="s">
        <v>87</v>
      </c>
      <c r="DN5" s="33" t="s">
        <v>88</v>
      </c>
      <c r="DO5" s="33" t="s">
        <v>89</v>
      </c>
      <c r="DP5" s="33" t="s">
        <v>90</v>
      </c>
      <c r="DQ5" s="33" t="s">
        <v>91</v>
      </c>
      <c r="DR5" s="33" t="s">
        <v>92</v>
      </c>
      <c r="DS5" s="33" t="s">
        <v>82</v>
      </c>
      <c r="DT5" s="33" t="s">
        <v>83</v>
      </c>
      <c r="DU5" s="33" t="s">
        <v>84</v>
      </c>
      <c r="DV5" s="33" t="s">
        <v>85</v>
      </c>
      <c r="DW5" s="33" t="s">
        <v>86</v>
      </c>
      <c r="DX5" s="33" t="s">
        <v>87</v>
      </c>
      <c r="DY5" s="33" t="s">
        <v>88</v>
      </c>
      <c r="DZ5" s="33" t="s">
        <v>89</v>
      </c>
      <c r="EA5" s="33" t="s">
        <v>90</v>
      </c>
      <c r="EB5" s="33" t="s">
        <v>91</v>
      </c>
      <c r="EC5" s="33" t="s">
        <v>92</v>
      </c>
      <c r="ED5" s="33" t="s">
        <v>82</v>
      </c>
      <c r="EE5" s="33" t="s">
        <v>83</v>
      </c>
      <c r="EF5" s="33" t="s">
        <v>84</v>
      </c>
      <c r="EG5" s="33" t="s">
        <v>85</v>
      </c>
      <c r="EH5" s="33" t="s">
        <v>86</v>
      </c>
      <c r="EI5" s="33" t="s">
        <v>87</v>
      </c>
      <c r="EJ5" s="33" t="s">
        <v>88</v>
      </c>
      <c r="EK5" s="33" t="s">
        <v>89</v>
      </c>
      <c r="EL5" s="33" t="s">
        <v>90</v>
      </c>
      <c r="EM5" s="33" t="s">
        <v>91</v>
      </c>
      <c r="EN5" s="33" t="s">
        <v>92</v>
      </c>
    </row>
    <row r="6" spans="1:144" s="37" customFormat="1" x14ac:dyDescent="0.15">
      <c r="A6" s="29" t="s">
        <v>93</v>
      </c>
      <c r="B6" s="34">
        <f>B7</f>
        <v>2020</v>
      </c>
      <c r="C6" s="34">
        <f t="shared" ref="C6:W6" si="3">C7</f>
        <v>24503</v>
      </c>
      <c r="D6" s="34">
        <f t="shared" si="3"/>
        <v>47</v>
      </c>
      <c r="E6" s="34">
        <f t="shared" si="3"/>
        <v>1</v>
      </c>
      <c r="F6" s="34">
        <f t="shared" si="3"/>
        <v>0</v>
      </c>
      <c r="G6" s="34">
        <f t="shared" si="3"/>
        <v>0</v>
      </c>
      <c r="H6" s="34" t="str">
        <f t="shared" si="3"/>
        <v>青森県　新郷村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62.13</v>
      </c>
      <c r="Q6" s="35">
        <f t="shared" si="3"/>
        <v>3080</v>
      </c>
      <c r="R6" s="35">
        <f t="shared" si="3"/>
        <v>2359</v>
      </c>
      <c r="S6" s="35">
        <f t="shared" si="3"/>
        <v>150.77000000000001</v>
      </c>
      <c r="T6" s="35">
        <f t="shared" si="3"/>
        <v>15.65</v>
      </c>
      <c r="U6" s="35">
        <f t="shared" si="3"/>
        <v>1447</v>
      </c>
      <c r="V6" s="35">
        <f t="shared" si="3"/>
        <v>7.64</v>
      </c>
      <c r="W6" s="35">
        <f t="shared" si="3"/>
        <v>189.4</v>
      </c>
      <c r="X6" s="36">
        <f>IF(X7="",NA(),X7)</f>
        <v>75.56</v>
      </c>
      <c r="Y6" s="36">
        <f t="shared" ref="Y6:AG6" si="4">IF(Y7="",NA(),Y7)</f>
        <v>68.44</v>
      </c>
      <c r="Z6" s="36">
        <f t="shared" si="4"/>
        <v>66.459999999999994</v>
      </c>
      <c r="AA6" s="36">
        <f t="shared" si="4"/>
        <v>59.61</v>
      </c>
      <c r="AB6" s="36">
        <f t="shared" si="4"/>
        <v>54.68</v>
      </c>
      <c r="AC6" s="36">
        <f t="shared" si="4"/>
        <v>72.11</v>
      </c>
      <c r="AD6" s="36">
        <f t="shared" si="4"/>
        <v>74.05</v>
      </c>
      <c r="AE6" s="36">
        <f t="shared" si="4"/>
        <v>73.25</v>
      </c>
      <c r="AF6" s="36">
        <f t="shared" si="4"/>
        <v>75.06</v>
      </c>
      <c r="AG6" s="36">
        <f t="shared" si="4"/>
        <v>73.22</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1030.21</v>
      </c>
      <c r="BF6" s="36">
        <f t="shared" ref="BF6:BN6" si="7">IF(BF7="",NA(),BF7)</f>
        <v>1289.6099999999999</v>
      </c>
      <c r="BG6" s="36">
        <f t="shared" si="7"/>
        <v>1323.11</v>
      </c>
      <c r="BH6" s="36">
        <f t="shared" si="7"/>
        <v>1310.51</v>
      </c>
      <c r="BI6" s="36">
        <f t="shared" si="7"/>
        <v>1120.0999999999999</v>
      </c>
      <c r="BJ6" s="36">
        <f t="shared" si="7"/>
        <v>1595.62</v>
      </c>
      <c r="BK6" s="36">
        <f t="shared" si="7"/>
        <v>1302.33</v>
      </c>
      <c r="BL6" s="36">
        <f t="shared" si="7"/>
        <v>1274.21</v>
      </c>
      <c r="BM6" s="36">
        <f t="shared" si="7"/>
        <v>1183.92</v>
      </c>
      <c r="BN6" s="36">
        <f t="shared" si="7"/>
        <v>1128.72</v>
      </c>
      <c r="BO6" s="35" t="str">
        <f>IF(BO7="","",IF(BO7="-","【-】","【"&amp;SUBSTITUTE(TEXT(BO7,"#,##0.00"),"-","△")&amp;"】"))</f>
        <v>【949.15】</v>
      </c>
      <c r="BP6" s="36">
        <f>IF(BP7="",NA(),BP7)</f>
        <v>67.75</v>
      </c>
      <c r="BQ6" s="36">
        <f t="shared" ref="BQ6:BY6" si="8">IF(BQ7="",NA(),BQ7)</f>
        <v>61.31</v>
      </c>
      <c r="BR6" s="36">
        <f t="shared" si="8"/>
        <v>59.61</v>
      </c>
      <c r="BS6" s="36">
        <f t="shared" si="8"/>
        <v>53.52</v>
      </c>
      <c r="BT6" s="36">
        <f t="shared" si="8"/>
        <v>49.98</v>
      </c>
      <c r="BU6" s="36">
        <f t="shared" si="8"/>
        <v>37.92</v>
      </c>
      <c r="BV6" s="36">
        <f t="shared" si="8"/>
        <v>40.89</v>
      </c>
      <c r="BW6" s="36">
        <f t="shared" si="8"/>
        <v>41.25</v>
      </c>
      <c r="BX6" s="36">
        <f t="shared" si="8"/>
        <v>42.5</v>
      </c>
      <c r="BY6" s="36">
        <f t="shared" si="8"/>
        <v>41.84</v>
      </c>
      <c r="BZ6" s="35" t="str">
        <f>IF(BZ7="","",IF(BZ7="-","【-】","【"&amp;SUBSTITUTE(TEXT(BZ7,"#,##0.00"),"-","△")&amp;"】"))</f>
        <v>【55.87】</v>
      </c>
      <c r="CA6" s="36">
        <f>IF(CA7="",NA(),CA7)</f>
        <v>226.26</v>
      </c>
      <c r="CB6" s="36">
        <f t="shared" ref="CB6:CJ6" si="9">IF(CB7="",NA(),CB7)</f>
        <v>250.65</v>
      </c>
      <c r="CC6" s="36">
        <f t="shared" si="9"/>
        <v>258.35000000000002</v>
      </c>
      <c r="CD6" s="36">
        <f t="shared" si="9"/>
        <v>293.61</v>
      </c>
      <c r="CE6" s="36">
        <f t="shared" si="9"/>
        <v>325.81</v>
      </c>
      <c r="CF6" s="36">
        <f t="shared" si="9"/>
        <v>423.18</v>
      </c>
      <c r="CG6" s="36">
        <f t="shared" si="9"/>
        <v>383.2</v>
      </c>
      <c r="CH6" s="36">
        <f t="shared" si="9"/>
        <v>383.25</v>
      </c>
      <c r="CI6" s="36">
        <f t="shared" si="9"/>
        <v>377.72</v>
      </c>
      <c r="CJ6" s="36">
        <f t="shared" si="9"/>
        <v>390.47</v>
      </c>
      <c r="CK6" s="35" t="str">
        <f>IF(CK7="","",IF(CK7="-","【-】","【"&amp;SUBSTITUTE(TEXT(CK7,"#,##0.00"),"-","△")&amp;"】"))</f>
        <v>【288.19】</v>
      </c>
      <c r="CL6" s="36">
        <f>IF(CL7="",NA(),CL7)</f>
        <v>31.19</v>
      </c>
      <c r="CM6" s="36">
        <f t="shared" ref="CM6:CU6" si="10">IF(CM7="",NA(),CM7)</f>
        <v>50.74</v>
      </c>
      <c r="CN6" s="36">
        <f t="shared" si="10"/>
        <v>51.28</v>
      </c>
      <c r="CO6" s="36">
        <f t="shared" si="10"/>
        <v>53.55</v>
      </c>
      <c r="CP6" s="36">
        <f t="shared" si="10"/>
        <v>53.33</v>
      </c>
      <c r="CQ6" s="36">
        <f t="shared" si="10"/>
        <v>46.9</v>
      </c>
      <c r="CR6" s="36">
        <f t="shared" si="10"/>
        <v>47.95</v>
      </c>
      <c r="CS6" s="36">
        <f t="shared" si="10"/>
        <v>48.26</v>
      </c>
      <c r="CT6" s="36">
        <f t="shared" si="10"/>
        <v>48.01</v>
      </c>
      <c r="CU6" s="36">
        <f t="shared" si="10"/>
        <v>49.08</v>
      </c>
      <c r="CV6" s="35" t="str">
        <f>IF(CV7="","",IF(CV7="-","【-】","【"&amp;SUBSTITUTE(TEXT(CV7,"#,##0.00"),"-","△")&amp;"】"))</f>
        <v>【56.31】</v>
      </c>
      <c r="CW6" s="36">
        <f>IF(CW7="",NA(),CW7)</f>
        <v>84.84</v>
      </c>
      <c r="CX6" s="36">
        <f t="shared" ref="CX6:DF6" si="11">IF(CX7="",NA(),CX7)</f>
        <v>88.26</v>
      </c>
      <c r="CY6" s="36">
        <f t="shared" si="11"/>
        <v>86.28</v>
      </c>
      <c r="CZ6" s="36">
        <f t="shared" si="11"/>
        <v>79.05</v>
      </c>
      <c r="DA6" s="36">
        <f t="shared" si="11"/>
        <v>85.37</v>
      </c>
      <c r="DB6" s="36">
        <f t="shared" si="11"/>
        <v>74.63</v>
      </c>
      <c r="DC6" s="36">
        <f t="shared" si="11"/>
        <v>74.900000000000006</v>
      </c>
      <c r="DD6" s="36">
        <f t="shared" si="11"/>
        <v>72.72</v>
      </c>
      <c r="DE6" s="36">
        <f t="shared" si="11"/>
        <v>72.75</v>
      </c>
      <c r="DF6" s="36">
        <f t="shared" si="11"/>
        <v>71.27</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0.78</v>
      </c>
      <c r="EJ6" s="36">
        <f t="shared" si="14"/>
        <v>0.56999999999999995</v>
      </c>
      <c r="EK6" s="36">
        <f t="shared" si="14"/>
        <v>0.62</v>
      </c>
      <c r="EL6" s="36">
        <f t="shared" si="14"/>
        <v>0.39</v>
      </c>
      <c r="EM6" s="36">
        <f t="shared" si="14"/>
        <v>0.61</v>
      </c>
      <c r="EN6" s="35" t="str">
        <f>IF(EN7="","",IF(EN7="-","【-】","【"&amp;SUBSTITUTE(TEXT(EN7,"#,##0.00"),"-","△")&amp;"】"))</f>
        <v>【0.80】</v>
      </c>
    </row>
    <row r="7" spans="1:144" s="37" customFormat="1" x14ac:dyDescent="0.15">
      <c r="A7" s="29"/>
      <c r="B7" s="38">
        <v>2020</v>
      </c>
      <c r="C7" s="38">
        <v>24503</v>
      </c>
      <c r="D7" s="38">
        <v>47</v>
      </c>
      <c r="E7" s="38">
        <v>1</v>
      </c>
      <c r="F7" s="38">
        <v>0</v>
      </c>
      <c r="G7" s="38">
        <v>0</v>
      </c>
      <c r="H7" s="38" t="s">
        <v>94</v>
      </c>
      <c r="I7" s="38" t="s">
        <v>95</v>
      </c>
      <c r="J7" s="38" t="s">
        <v>96</v>
      </c>
      <c r="K7" s="38" t="s">
        <v>97</v>
      </c>
      <c r="L7" s="38" t="s">
        <v>98</v>
      </c>
      <c r="M7" s="38" t="s">
        <v>99</v>
      </c>
      <c r="N7" s="39" t="s">
        <v>100</v>
      </c>
      <c r="O7" s="39" t="s">
        <v>101</v>
      </c>
      <c r="P7" s="39">
        <v>62.13</v>
      </c>
      <c r="Q7" s="39">
        <v>3080</v>
      </c>
      <c r="R7" s="39">
        <v>2359</v>
      </c>
      <c r="S7" s="39">
        <v>150.77000000000001</v>
      </c>
      <c r="T7" s="39">
        <v>15.65</v>
      </c>
      <c r="U7" s="39">
        <v>1447</v>
      </c>
      <c r="V7" s="39">
        <v>7.64</v>
      </c>
      <c r="W7" s="39">
        <v>189.4</v>
      </c>
      <c r="X7" s="39">
        <v>75.56</v>
      </c>
      <c r="Y7" s="39">
        <v>68.44</v>
      </c>
      <c r="Z7" s="39">
        <v>66.459999999999994</v>
      </c>
      <c r="AA7" s="39">
        <v>59.61</v>
      </c>
      <c r="AB7" s="39">
        <v>54.68</v>
      </c>
      <c r="AC7" s="39">
        <v>72.11</v>
      </c>
      <c r="AD7" s="39">
        <v>74.05</v>
      </c>
      <c r="AE7" s="39">
        <v>73.25</v>
      </c>
      <c r="AF7" s="39">
        <v>75.06</v>
      </c>
      <c r="AG7" s="39">
        <v>73.22</v>
      </c>
      <c r="AH7" s="39">
        <v>78.36</v>
      </c>
      <c r="AI7" s="39"/>
      <c r="AJ7" s="39"/>
      <c r="AK7" s="39"/>
      <c r="AL7" s="39"/>
      <c r="AM7" s="39"/>
      <c r="AN7" s="39"/>
      <c r="AO7" s="39"/>
      <c r="AP7" s="39"/>
      <c r="AQ7" s="39"/>
      <c r="AR7" s="39"/>
      <c r="AS7" s="39"/>
      <c r="AT7" s="39"/>
      <c r="AU7" s="39"/>
      <c r="AV7" s="39"/>
      <c r="AW7" s="39"/>
      <c r="AX7" s="39"/>
      <c r="AY7" s="39"/>
      <c r="AZ7" s="39"/>
      <c r="BA7" s="39"/>
      <c r="BB7" s="39"/>
      <c r="BC7" s="39"/>
      <c r="BD7" s="39"/>
      <c r="BE7" s="39">
        <v>1030.21</v>
      </c>
      <c r="BF7" s="39">
        <v>1289.6099999999999</v>
      </c>
      <c r="BG7" s="39">
        <v>1323.11</v>
      </c>
      <c r="BH7" s="39">
        <v>1310.51</v>
      </c>
      <c r="BI7" s="39">
        <v>1120.0999999999999</v>
      </c>
      <c r="BJ7" s="39">
        <v>1595.62</v>
      </c>
      <c r="BK7" s="39">
        <v>1302.33</v>
      </c>
      <c r="BL7" s="39">
        <v>1274.21</v>
      </c>
      <c r="BM7" s="39">
        <v>1183.92</v>
      </c>
      <c r="BN7" s="39">
        <v>1128.72</v>
      </c>
      <c r="BO7" s="39">
        <v>949.15</v>
      </c>
      <c r="BP7" s="39">
        <v>67.75</v>
      </c>
      <c r="BQ7" s="39">
        <v>61.31</v>
      </c>
      <c r="BR7" s="39">
        <v>59.61</v>
      </c>
      <c r="BS7" s="39">
        <v>53.52</v>
      </c>
      <c r="BT7" s="39">
        <v>49.98</v>
      </c>
      <c r="BU7" s="39">
        <v>37.92</v>
      </c>
      <c r="BV7" s="39">
        <v>40.89</v>
      </c>
      <c r="BW7" s="39">
        <v>41.25</v>
      </c>
      <c r="BX7" s="39">
        <v>42.5</v>
      </c>
      <c r="BY7" s="39">
        <v>41.84</v>
      </c>
      <c r="BZ7" s="39">
        <v>55.87</v>
      </c>
      <c r="CA7" s="39">
        <v>226.26</v>
      </c>
      <c r="CB7" s="39">
        <v>250.65</v>
      </c>
      <c r="CC7" s="39">
        <v>258.35000000000002</v>
      </c>
      <c r="CD7" s="39">
        <v>293.61</v>
      </c>
      <c r="CE7" s="39">
        <v>325.81</v>
      </c>
      <c r="CF7" s="39">
        <v>423.18</v>
      </c>
      <c r="CG7" s="39">
        <v>383.2</v>
      </c>
      <c r="CH7" s="39">
        <v>383.25</v>
      </c>
      <c r="CI7" s="39">
        <v>377.72</v>
      </c>
      <c r="CJ7" s="39">
        <v>390.47</v>
      </c>
      <c r="CK7" s="39">
        <v>288.19</v>
      </c>
      <c r="CL7" s="39">
        <v>31.19</v>
      </c>
      <c r="CM7" s="39">
        <v>50.74</v>
      </c>
      <c r="CN7" s="39">
        <v>51.28</v>
      </c>
      <c r="CO7" s="39">
        <v>53.55</v>
      </c>
      <c r="CP7" s="39">
        <v>53.33</v>
      </c>
      <c r="CQ7" s="39">
        <v>46.9</v>
      </c>
      <c r="CR7" s="39">
        <v>47.95</v>
      </c>
      <c r="CS7" s="39">
        <v>48.26</v>
      </c>
      <c r="CT7" s="39">
        <v>48.01</v>
      </c>
      <c r="CU7" s="39">
        <v>49.08</v>
      </c>
      <c r="CV7" s="39">
        <v>56.31</v>
      </c>
      <c r="CW7" s="39">
        <v>84.84</v>
      </c>
      <c r="CX7" s="39">
        <v>88.26</v>
      </c>
      <c r="CY7" s="39">
        <v>86.28</v>
      </c>
      <c r="CZ7" s="39">
        <v>79.05</v>
      </c>
      <c r="DA7" s="39">
        <v>85.37</v>
      </c>
      <c r="DB7" s="39">
        <v>74.63</v>
      </c>
      <c r="DC7" s="39">
        <v>74.900000000000006</v>
      </c>
      <c r="DD7" s="39">
        <v>72.72</v>
      </c>
      <c r="DE7" s="39">
        <v>72.75</v>
      </c>
      <c r="DF7" s="39">
        <v>71.27</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0.78</v>
      </c>
      <c r="EJ7" s="39">
        <v>0.56999999999999995</v>
      </c>
      <c r="EK7" s="39">
        <v>0.62</v>
      </c>
      <c r="EL7" s="39">
        <v>0.39</v>
      </c>
      <c r="EM7" s="39">
        <v>0.61</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102</v>
      </c>
      <c r="C9" s="41" t="s">
        <v>103</v>
      </c>
      <c r="D9" s="41" t="s">
        <v>104</v>
      </c>
      <c r="E9" s="41" t="s">
        <v>105</v>
      </c>
      <c r="F9" s="41" t="s">
        <v>106</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107</v>
      </c>
    </row>
    <row r="12" spans="1:144" x14ac:dyDescent="0.15">
      <c r="B12">
        <v>1</v>
      </c>
      <c r="C12">
        <v>1</v>
      </c>
      <c r="D12">
        <v>1</v>
      </c>
      <c r="E12">
        <v>1</v>
      </c>
      <c r="F12">
        <v>2</v>
      </c>
      <c r="G12" t="s">
        <v>108</v>
      </c>
    </row>
    <row r="13" spans="1:144" x14ac:dyDescent="0.15">
      <c r="B13" t="s">
        <v>109</v>
      </c>
      <c r="C13" t="s">
        <v>109</v>
      </c>
      <c r="D13" t="s">
        <v>109</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横田　智大</cp:lastModifiedBy>
  <cp:lastPrinted>2022-01-31T23:19:42Z</cp:lastPrinted>
  <dcterms:created xsi:type="dcterms:W3CDTF">2021-12-03T07:01:55Z</dcterms:created>
  <dcterms:modified xsi:type="dcterms:W3CDTF">2022-01-31T23:19:54Z</dcterms:modified>
  <cp:category/>
</cp:coreProperties>
</file>