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mc:AlternateContent xmlns:mc="http://schemas.openxmlformats.org/markup-compatibility/2006">
    <mc:Choice Requires="x15">
      <x15ac:absPath xmlns:x15ac="http://schemas.microsoft.com/office/spreadsheetml/2010/11/ac" url="D:\建設課引継データ【鈴木より】\03_引継【H29.4.3日影課長】\04_経営比較分析表\R3年度\01_経営比較分析表の分析等について\"/>
    </mc:Choice>
  </mc:AlternateContent>
  <xr:revisionPtr revIDLastSave="0" documentId="13_ncr:1_{87A854B2-6B71-4721-8431-9BA3F6AA0D7A}" xr6:coauthVersionLast="36" xr6:coauthVersionMax="36" xr10:uidLastSave="{00000000-0000-0000-0000-000000000000}"/>
  <workbookProtection workbookAlgorithmName="SHA-512" workbookHashValue="qJ6/ChKtFNmUBWV0Ha49prusUebqbSSG4/vybFs50dBv9VVGEfaO6Jo5WA0qgxhQ1GPMVIkVDHjTU1itFj4Yxg==" workbookSaltValue="tEHqnE6Gni/0ydWozwa1SQ==" workbookSpinCount="100000" lockStructure="1"/>
  <bookViews>
    <workbookView xWindow="0" yWindow="0" windowWidth="20490" windowHeight="754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AD10" i="4" s="1"/>
  <c r="Q6" i="5"/>
  <c r="P6" i="5"/>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BB10" i="4"/>
  <c r="AL10" i="4"/>
  <c r="W10" i="4"/>
  <c r="P10" i="4"/>
  <c r="B10" i="4"/>
  <c r="BB8" i="4"/>
  <c r="AT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<sst xmlns="http://schemas.openxmlformats.org/spreadsheetml/2006/main" count="236" uniqueCount="119">
  <si>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</si>
  <si>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</si>
  <si>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</si>
  <si>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</si>
  <si>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</si>
  <si>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</si>
  <si>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</si>
  <si>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</si>
  <si>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</si>
  <si>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</si>
  <si>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</si>
  <si>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</si>
  <si>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</si>
  <si>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</si>
  <si>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</si>
  <si>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</si>
  <si>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</si>
  <si>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</si>
  <si>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</si>
  <si>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</si>
  <si>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</si>
  <si>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</si>
  <si>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</si>
  <si>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</si>
  <si>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</si>
  <si>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</si>
  <si>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</si>
  <si>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</si>
  <si>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</si>
  <si>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</si>
  <si>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</si>
  <si>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</si>
  <si>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</si>
  <si>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</si>
  <si>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</si>
  <si>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</si>
  <si>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</si>
  <si>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</si>
  <si>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</si>
  <si>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</si>
  <si>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</si>
  <si>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</si>
  <si>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</si>
  <si>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</si>
  <si>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</si>
  <si>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</si>
  <si>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</si>
  <si>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</si>
  <si>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</si>
  <si>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</si>
  <si>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</si>
  <si>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</si>
  <si>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</si>
  <si>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</si>
  <si>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</si>
  <si>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</si>
  <si>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</si>
  <si>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</si>
  <si>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</si>
  <si>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</si>
  <si>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</si>
  <si>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</si>
  <si>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</si>
  <si>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</si>
  <si>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</si>
  <si>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</si>
  <si>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</si>
  <si>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</si>
  <si>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</si>
  <si>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</si>
  <si>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</si>
  <si>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</si>
  <si>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</si>
  <si>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</si>
  <si>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</si>
  <si>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</si>
  <si>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</si>
  <si>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</si>
  <si>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</si>
  <si>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</si>
  <si>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</si>
  <si>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</si>
  <si>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</si>
  <si>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</si>
  <si>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</si>
  <si>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</si>
  <si>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</si>
  <si>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</si>
  <si>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</si>
  <si>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</si>
  <si>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</si>
  <si>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</si>
  <si>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</si>
  <si>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</si>
  <si>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</si>
  <si>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</si>
  <si>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</si>
  <si>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</si>
  <si>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階上町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</si>
  <si>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</si>
  <si>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</si>
  <si>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</si>
  <si>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</si>
  <si>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</si>
  <si>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</si>
  <si>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</si>
  <si>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</si>
  <si>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</si>
  <si>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</si>
  <si>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</si>
  <si>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</si>
  <si>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</si>
  <si>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</si>
  <si>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</si>
  <si>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</si>
  <si>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</si>
  <si>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➀収益的収支比率について
　前年度と比較して、1.12ポイントの増。近年は80％後半で推移しており、赤字経営が慢性化している状況である。
④企業債残高対事業規模比率について
　類似団体と比較して低水準となっている。事業完了しており年々減少する見込みである。
⑤経費回収率について
　前年度より9.49ポイントの減。収益的収支比率と比較して低い水準にあり、使用料収入以外の収入に依存している状況にある。
⑥汚水処理原価について
　有収水量の減に対し汚水処理費が増加したため、類似団体より高い水準となった。事業が完了しており接続件数の増は見込めないことから、維持管理費の削減に努める必要がある。
⑦施設利用率について
　前年度と比較して1.32ポイント減少し、類似団体より高い水準にあるが、施設利用が過大な状況ではない。
⑧水洗化率について
　前年度から比較してほぼ横ばいの状態である。
　事業の完了及び区域内人口の減少により、大幅な接続数の増加は見込めない状況にある。引き続き使用料収入を確保するとともに汚水処理費の更なる削減により経営の健全化を図る。</t>
    <rPh sb="32" eb="33">
      <t>ゾウ</t>
    </rPh>
    <rPh sb="324" eb="326">
      <t>ゲンショウ</t>
    </rPh>
    <rPh sb="375" eb="377">
      <t>ヒカク</t>
    </rPh>
    <phoneticPr fontId="4"/>
  </si>
  <si>
    <t>東日本大震災の被害を受け、電気設備の入れ替えを行ったが、大規模な更新は行っていない。
　平成11年の供用開始から20年以上が経過し、機械設備等は標準的耐用年数を経過している状況である。
　管路については平成28年度から令和2年度にかけ清掃を実施。今年度機能保全計画を策定したことから、今後は計画に基づき更新及び改築等について検討していく。</t>
    <rPh sb="59" eb="61">
      <t>イジョウ</t>
    </rPh>
    <rPh sb="123" eb="126">
      <t>コンネンド</t>
    </rPh>
    <rPh sb="126" eb="128">
      <t>キノウ</t>
    </rPh>
    <rPh sb="128" eb="130">
      <t>ホゼン</t>
    </rPh>
    <rPh sb="130" eb="132">
      <t>ケイカク</t>
    </rPh>
    <rPh sb="133" eb="135">
      <t>サクテイ</t>
    </rPh>
    <rPh sb="142" eb="144">
      <t>コンゴ</t>
    </rPh>
    <rPh sb="145" eb="147">
      <t>ケイカク</t>
    </rPh>
    <rPh sb="148" eb="149">
      <t>モト</t>
    </rPh>
    <rPh sb="151" eb="153">
      <t>コウシン</t>
    </rPh>
    <rPh sb="153" eb="154">
      <t>オヨ</t>
    </rPh>
    <phoneticPr fontId="4"/>
  </si>
  <si>
    <t>漁業集落排水事業については、概ね類似団体に近い経営状態であるが、事業が完了していること及び区域内人口の減少もあることから接続数の大幅な増加は見込めない状況である。
　引き続き使用料収入を確保するとともに、維持管理費を抑えつつ更新及び改築等の投資を検討し、経営の健全化を目指す。</t>
    <rPh sb="112" eb="114">
      <t>コウシン</t>
    </rPh>
    <rPh sb="114" eb="115">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</si>
</sst>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0E-40B5-BE29-C6794311D75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3A0E-40B5-BE29-C6794311D75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33.26</c:v>
                </c:pt>
                <c:pt idx="1">
                  <c:v>32.82</c:v>
                </c:pt>
                <c:pt idx="2">
                  <c:v>33.26</c:v>
                </c:pt>
                <c:pt idx="3">
                  <c:v>34.58</c:v>
                </c:pt>
                <c:pt idx="4">
                  <c:v>33.26</c:v>
                </c:pt>
              </c:numCache>
            </c:numRef>
          </c:val>
          <c:extLst>
            <c:ext xmlns:c16="http://schemas.microsoft.com/office/drawing/2014/chart" uri="{C3380CC4-5D6E-409C-BE32-E72D297353CC}">
              <c16:uniqueId val="{00000000-356F-4069-A450-F863206F73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356F-4069-A450-F863206F73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69.319999999999993</c:v>
                </c:pt>
                <c:pt idx="1">
                  <c:v>69.86</c:v>
                </c:pt>
                <c:pt idx="2">
                  <c:v>70.16</c:v>
                </c:pt>
                <c:pt idx="3">
                  <c:v>69.3</c:v>
                </c:pt>
                <c:pt idx="4">
                  <c:v>69.67</c:v>
                </c:pt>
              </c:numCache>
            </c:numRef>
          </c:val>
          <c:extLst>
            <c:ext xmlns:c16="http://schemas.microsoft.com/office/drawing/2014/chart" uri="{C3380CC4-5D6E-409C-BE32-E72D297353CC}">
              <c16:uniqueId val="{00000000-B5C5-4EAB-8BAC-D59B9DC90B4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B5C5-4EAB-8BAC-D59B9DC90B4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86.94</c:v>
                </c:pt>
                <c:pt idx="1">
                  <c:v>89.16</c:v>
                </c:pt>
                <c:pt idx="2">
                  <c:v>88.93</c:v>
                </c:pt>
                <c:pt idx="3">
                  <c:v>88.16</c:v>
                </c:pt>
                <c:pt idx="4">
                  <c:v>89.28</c:v>
                </c:pt>
              </c:numCache>
            </c:numRef>
          </c:val>
          <c:extLst>
            <c:ext xmlns:c16="http://schemas.microsoft.com/office/drawing/2014/chart" uri="{C3380CC4-5D6E-409C-BE32-E72D297353CC}">
              <c16:uniqueId val="{00000000-19A9-4041-A6B9-870EA5435A9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A9-4041-A6B9-870EA5435A9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B1-42C9-B780-5E115E85A83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B1-42C9-B780-5E115E85A83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26-481E-8BDA-D634DE7D066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26-481E-8BDA-D634DE7D066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E6-4B0E-AE23-9D8BD39718B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E6-4B0E-AE23-9D8BD39718B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2E-49DA-BC8E-03A1FB3953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2E-49DA-BC8E-03A1FB3953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783.67</c:v>
                </c:pt>
                <c:pt idx="1">
                  <c:v>710.97</c:v>
                </c:pt>
                <c:pt idx="2">
                  <c:v>624</c:v>
                </c:pt>
                <c:pt idx="3">
                  <c:v>525.02</c:v>
                </c:pt>
                <c:pt idx="4">
                  <c:v>463.08</c:v>
                </c:pt>
              </c:numCache>
            </c:numRef>
          </c:val>
          <c:extLst>
            <c:ext xmlns:c16="http://schemas.microsoft.com/office/drawing/2014/chart" uri="{C3380CC4-5D6E-409C-BE32-E72D297353CC}">
              <c16:uniqueId val="{00000000-8205-44A7-ACB4-B47CB87E620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8205-44A7-ACB4-B47CB87E620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36.630000000000003</c:v>
                </c:pt>
                <c:pt idx="1">
                  <c:v>32.200000000000003</c:v>
                </c:pt>
                <c:pt idx="2">
                  <c:v>35.57</c:v>
                </c:pt>
                <c:pt idx="3">
                  <c:v>33.64</c:v>
                </c:pt>
                <c:pt idx="4">
                  <c:v>24.15</c:v>
                </c:pt>
              </c:numCache>
            </c:numRef>
          </c:val>
          <c:extLst>
            <c:ext xmlns:c16="http://schemas.microsoft.com/office/drawing/2014/chart" uri="{C3380CC4-5D6E-409C-BE32-E72D297353CC}">
              <c16:uniqueId val="{00000000-6E32-4F53-83A1-9036D4DDB6E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6E32-4F53-83A1-9036D4DDB6E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422.77</c:v>
                </c:pt>
                <c:pt idx="1">
                  <c:v>485.89</c:v>
                </c:pt>
                <c:pt idx="2">
                  <c:v>442.43</c:v>
                </c:pt>
                <c:pt idx="3">
                  <c:v>502.74</c:v>
                </c:pt>
                <c:pt idx="4">
                  <c:v>713.87</c:v>
                </c:pt>
              </c:numCache>
            </c:numRef>
          </c:val>
          <c:extLst>
            <c:ext xmlns:c16="http://schemas.microsoft.com/office/drawing/2014/chart" uri="{C3380CC4-5D6E-409C-BE32-E72D297353CC}">
              <c16:uniqueId val="{00000000-CA1F-4218-AF7D-13E0E48C1AB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CA1F-4218-AF7D-13E0E48C1AB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階上町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13232</v>
      </c>
      <c r="AM8" s="51"/>
      <c r="AN8" s="51"/>
      <c r="AO8" s="51"/>
      <c r="AP8" s="51"/>
      <c r="AQ8" s="51"/>
      <c r="AR8" s="51"/>
      <c r="AS8" s="51"/>
      <c r="AT8" s="46">
        <f>データ!T6</f>
        <v>94</v>
      </c>
      <c r="AU8" s="46"/>
      <c r="AV8" s="46"/>
      <c r="AW8" s="46"/>
      <c r="AX8" s="46"/>
      <c r="AY8" s="46"/>
      <c r="AZ8" s="46"/>
      <c r="BA8" s="46"/>
      <c r="BB8" s="46">
        <f>データ!U6</f>
        <v>140.77000000000001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5.5</v>
      </c>
      <c r="Q10" s="46"/>
      <c r="R10" s="46"/>
      <c r="S10" s="46"/>
      <c r="T10" s="46"/>
      <c r="U10" s="46"/>
      <c r="V10" s="46"/>
      <c r="W10" s="46">
        <f>データ!Q6</f>
        <v>80.760000000000005</v>
      </c>
      <c r="X10" s="46"/>
      <c r="Y10" s="46"/>
      <c r="Z10" s="46"/>
      <c r="AA10" s="46"/>
      <c r="AB10" s="46"/>
      <c r="AC10" s="46"/>
      <c r="AD10" s="51">
        <f>データ!R6</f>
        <v>3226</v>
      </c>
      <c r="AE10" s="51"/>
      <c r="AF10" s="51"/>
      <c r="AG10" s="51"/>
      <c r="AH10" s="51"/>
      <c r="AI10" s="51"/>
      <c r="AJ10" s="51"/>
      <c r="AK10" s="2"/>
      <c r="AL10" s="51">
        <f>データ!V6</f>
        <v>722</v>
      </c>
      <c r="AM10" s="51"/>
      <c r="AN10" s="51"/>
      <c r="AO10" s="51"/>
      <c r="AP10" s="51"/>
      <c r="AQ10" s="51"/>
      <c r="AR10" s="51"/>
      <c r="AS10" s="51"/>
      <c r="AT10" s="46">
        <f>データ!W6</f>
        <v>1.17</v>
      </c>
      <c r="AU10" s="46"/>
      <c r="AV10" s="46"/>
      <c r="AW10" s="46"/>
      <c r="AX10" s="46"/>
      <c r="AY10" s="46"/>
      <c r="AZ10" s="46"/>
      <c r="BA10" s="46"/>
      <c r="BB10" s="46">
        <f>データ!X6</f>
        <v>617.09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44</v>
      </c>
      <c r="N86" s="26" t="s">
        <v>44</v>
      </c>
      <c r="O86" s="26" t="str">
        <f>データ!EO6</f>
        <v>【1.09】</v>
      </c>
    </row>
  </sheetData>
  <sheetProtection algorithmName="SHA-512" hashValue="bAPqVUSXKalqYHDF1l3k5/FLNQhzEyAJxB0H4b4y4/7fjMv4N0Bd+wQGL6Q+O7mR/lXmBl15lQ1Q2gesCBcA5w==" saltValue="/nlNIL6roQsIsxLvEE/QL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24465</v>
      </c>
      <c r="D6" s="33">
        <f t="shared" si="3"/>
        <v>47</v>
      </c>
      <c r="E6" s="33">
        <f t="shared" si="3"/>
        <v>17</v>
      </c>
      <c r="F6" s="33">
        <f t="shared" si="3"/>
        <v>6</v>
      </c>
      <c r="G6" s="33">
        <f t="shared" si="3"/>
        <v>0</v>
      </c>
      <c r="H6" s="33" t="str">
        <f t="shared" si="3"/>
        <v>青森県　階上町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5.5</v>
      </c>
      <c r="Q6" s="34">
        <f t="shared" si="3"/>
        <v>80.760000000000005</v>
      </c>
      <c r="R6" s="34">
        <f t="shared" si="3"/>
        <v>3226</v>
      </c>
      <c r="S6" s="34">
        <f t="shared" si="3"/>
        <v>13232</v>
      </c>
      <c r="T6" s="34">
        <f t="shared" si="3"/>
        <v>94</v>
      </c>
      <c r="U6" s="34">
        <f t="shared" si="3"/>
        <v>140.77000000000001</v>
      </c>
      <c r="V6" s="34">
        <f t="shared" si="3"/>
        <v>722</v>
      </c>
      <c r="W6" s="34">
        <f t="shared" si="3"/>
        <v>1.17</v>
      </c>
      <c r="X6" s="34">
        <f t="shared" si="3"/>
        <v>617.09</v>
      </c>
      <c r="Y6" s="35">
        <f>IF(Y7="",NA(),Y7)</f>
        <v>86.94</v>
      </c>
      <c r="Z6" s="35">
        <f t="shared" ref="Z6:AH6" si="4">IF(Z7="",NA(),Z7)</f>
        <v>89.16</v>
      </c>
      <c r="AA6" s="35">
        <f t="shared" si="4"/>
        <v>88.93</v>
      </c>
      <c r="AB6" s="35">
        <f t="shared" si="4"/>
        <v>88.16</v>
      </c>
      <c r="AC6" s="35">
        <f t="shared" si="4"/>
        <v>89.28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783.67</v>
      </c>
      <c r="BG6" s="35">
        <f t="shared" ref="BG6:BO6" si="7">IF(BG7="",NA(),BG7)</f>
        <v>710.97</v>
      </c>
      <c r="BH6" s="35">
        <f t="shared" si="7"/>
        <v>624</v>
      </c>
      <c r="BI6" s="35">
        <f t="shared" si="7"/>
        <v>525.02</v>
      </c>
      <c r="BJ6" s="35">
        <f t="shared" si="7"/>
        <v>463.08</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36.630000000000003</v>
      </c>
      <c r="BR6" s="35">
        <f t="shared" ref="BR6:BZ6" si="8">IF(BR7="",NA(),BR7)</f>
        <v>32.200000000000003</v>
      </c>
      <c r="BS6" s="35">
        <f t="shared" si="8"/>
        <v>35.57</v>
      </c>
      <c r="BT6" s="35">
        <f t="shared" si="8"/>
        <v>33.64</v>
      </c>
      <c r="BU6" s="35">
        <f t="shared" si="8"/>
        <v>24.15</v>
      </c>
      <c r="BV6" s="35">
        <f t="shared" si="8"/>
        <v>46.26</v>
      </c>
      <c r="BW6" s="35">
        <f t="shared" si="8"/>
        <v>45.81</v>
      </c>
      <c r="BX6" s="35">
        <f t="shared" si="8"/>
        <v>43.43</v>
      </c>
      <c r="BY6" s="35">
        <f t="shared" si="8"/>
        <v>41.41</v>
      </c>
      <c r="BZ6" s="35">
        <f t="shared" si="8"/>
        <v>39.64</v>
      </c>
      <c r="CA6" s="34" t="str">
        <f>IF(CA7="","",IF(CA7="-","【-】","【"&amp;SUBSTITUTE(TEXT(CA7,"#,##0.00"),"-","△")&amp;"】"))</f>
        <v>【42.60】</v>
      </c>
      <c r="CB6" s="35">
        <f>IF(CB7="",NA(),CB7)</f>
        <v>422.77</v>
      </c>
      <c r="CC6" s="35">
        <f t="shared" ref="CC6:CK6" si="9">IF(CC7="",NA(),CC7)</f>
        <v>485.89</v>
      </c>
      <c r="CD6" s="35">
        <f t="shared" si="9"/>
        <v>442.43</v>
      </c>
      <c r="CE6" s="35">
        <f t="shared" si="9"/>
        <v>502.74</v>
      </c>
      <c r="CF6" s="35">
        <f t="shared" si="9"/>
        <v>713.87</v>
      </c>
      <c r="CG6" s="35">
        <f t="shared" si="9"/>
        <v>376.4</v>
      </c>
      <c r="CH6" s="35">
        <f t="shared" si="9"/>
        <v>383.92</v>
      </c>
      <c r="CI6" s="35">
        <f t="shared" si="9"/>
        <v>400.44</v>
      </c>
      <c r="CJ6" s="35">
        <f t="shared" si="9"/>
        <v>417.56</v>
      </c>
      <c r="CK6" s="35">
        <f t="shared" si="9"/>
        <v>449.72</v>
      </c>
      <c r="CL6" s="34" t="str">
        <f>IF(CL7="","",IF(CL7="-","【-】","【"&amp;SUBSTITUTE(TEXT(CL7,"#,##0.00"),"-","△")&amp;"】"))</f>
        <v>【410.22】</v>
      </c>
      <c r="CM6" s="35">
        <f>IF(CM7="",NA(),CM7)</f>
        <v>33.26</v>
      </c>
      <c r="CN6" s="35">
        <f t="shared" ref="CN6:CV6" si="10">IF(CN7="",NA(),CN7)</f>
        <v>32.82</v>
      </c>
      <c r="CO6" s="35">
        <f t="shared" si="10"/>
        <v>33.26</v>
      </c>
      <c r="CP6" s="35">
        <f t="shared" si="10"/>
        <v>34.58</v>
      </c>
      <c r="CQ6" s="35">
        <f t="shared" si="10"/>
        <v>33.26</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69.319999999999993</v>
      </c>
      <c r="CY6" s="35">
        <f t="shared" ref="CY6:DG6" si="11">IF(CY7="",NA(),CY7)</f>
        <v>69.86</v>
      </c>
      <c r="CZ6" s="35">
        <f t="shared" si="11"/>
        <v>70.16</v>
      </c>
      <c r="DA6" s="35">
        <f t="shared" si="11"/>
        <v>69.3</v>
      </c>
      <c r="DB6" s="35">
        <f t="shared" si="11"/>
        <v>69.67</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24465</v>
      </c>
      <c r="D7" s="37">
        <v>47</v>
      </c>
      <c r="E7" s="37">
        <v>17</v>
      </c>
      <c r="F7" s="37">
        <v>6</v>
      </c>
      <c r="G7" s="37">
        <v>0</v>
      </c>
      <c r="H7" s="37" t="s">
        <v>98</v>
      </c>
      <c r="I7" s="37" t="s">
        <v>99</v>
      </c>
      <c r="J7" s="37" t="s">
        <v>100</v>
      </c>
      <c r="K7" s="37" t="s">
        <v>101</v>
      </c>
      <c r="L7" s="37" t="s">
        <v>102</v>
      </c>
      <c r="M7" s="37" t="s">
        <v>103</v>
      </c>
      <c r="N7" s="38" t="s">
        <v>104</v>
      </c>
      <c r="O7" s="38" t="s">
        <v>105</v>
      </c>
      <c r="P7" s="38">
        <v>5.5</v>
      </c>
      <c r="Q7" s="38">
        <v>80.760000000000005</v>
      </c>
      <c r="R7" s="38">
        <v>3226</v>
      </c>
      <c r="S7" s="38">
        <v>13232</v>
      </c>
      <c r="T7" s="38">
        <v>94</v>
      </c>
      <c r="U7" s="38">
        <v>140.77000000000001</v>
      </c>
      <c r="V7" s="38">
        <v>722</v>
      </c>
      <c r="W7" s="38">
        <v>1.17</v>
      </c>
      <c r="X7" s="38">
        <v>617.09</v>
      </c>
      <c r="Y7" s="38">
        <v>86.94</v>
      </c>
      <c r="Z7" s="38">
        <v>89.16</v>
      </c>
      <c r="AA7" s="38">
        <v>88.93</v>
      </c>
      <c r="AB7" s="38">
        <v>88.16</v>
      </c>
      <c r="AC7" s="38">
        <v>89.28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783.67</v>
      </c>
      <c r="BG7" s="38">
        <v>710.97</v>
      </c>
      <c r="BH7" s="38">
        <v>624</v>
      </c>
      <c r="BI7" s="38">
        <v>525.02</v>
      </c>
      <c r="BJ7" s="38">
        <v>463.08</v>
      </c>
      <c r="BK7" s="38">
        <v>1063.93</v>
      </c>
      <c r="BL7" s="38">
        <v>1060.8599999999999</v>
      </c>
      <c r="BM7" s="38">
        <v>1006.65</v>
      </c>
      <c r="BN7" s="38">
        <v>998.42</v>
      </c>
      <c r="BO7" s="38">
        <v>1095.52</v>
      </c>
      <c r="BP7" s="38">
        <v>1042.3399999999999</v>
      </c>
      <c r="BQ7" s="38">
        <v>36.630000000000003</v>
      </c>
      <c r="BR7" s="38">
        <v>32.200000000000003</v>
      </c>
      <c r="BS7" s="38">
        <v>35.57</v>
      </c>
      <c r="BT7" s="38">
        <v>33.64</v>
      </c>
      <c r="BU7" s="38">
        <v>24.15</v>
      </c>
      <c r="BV7" s="38">
        <v>46.26</v>
      </c>
      <c r="BW7" s="38">
        <v>45.81</v>
      </c>
      <c r="BX7" s="38">
        <v>43.43</v>
      </c>
      <c r="BY7" s="38">
        <v>41.41</v>
      </c>
      <c r="BZ7" s="38">
        <v>39.64</v>
      </c>
      <c r="CA7" s="38">
        <v>42.6</v>
      </c>
      <c r="CB7" s="38">
        <v>422.77</v>
      </c>
      <c r="CC7" s="38">
        <v>485.89</v>
      </c>
      <c r="CD7" s="38">
        <v>442.43</v>
      </c>
      <c r="CE7" s="38">
        <v>502.74</v>
      </c>
      <c r="CF7" s="38">
        <v>713.87</v>
      </c>
      <c r="CG7" s="38">
        <v>376.4</v>
      </c>
      <c r="CH7" s="38">
        <v>383.92</v>
      </c>
      <c r="CI7" s="38">
        <v>400.44</v>
      </c>
      <c r="CJ7" s="38">
        <v>417.56</v>
      </c>
      <c r="CK7" s="38">
        <v>449.72</v>
      </c>
      <c r="CL7" s="38">
        <v>410.22</v>
      </c>
      <c r="CM7" s="38">
        <v>33.26</v>
      </c>
      <c r="CN7" s="38">
        <v>32.82</v>
      </c>
      <c r="CO7" s="38">
        <v>33.26</v>
      </c>
      <c r="CP7" s="38">
        <v>34.58</v>
      </c>
      <c r="CQ7" s="38">
        <v>33.26</v>
      </c>
      <c r="CR7" s="38">
        <v>33.729999999999997</v>
      </c>
      <c r="CS7" s="38">
        <v>33.21</v>
      </c>
      <c r="CT7" s="38">
        <v>32.229999999999997</v>
      </c>
      <c r="CU7" s="38">
        <v>32.479999999999997</v>
      </c>
      <c r="CV7" s="38">
        <v>30.19</v>
      </c>
      <c r="CW7" s="38">
        <v>32.979999999999997</v>
      </c>
      <c r="CX7" s="38">
        <v>69.319999999999993</v>
      </c>
      <c r="CY7" s="38">
        <v>69.86</v>
      </c>
      <c r="CZ7" s="38">
        <v>70.16</v>
      </c>
      <c r="DA7" s="38">
        <v>69.3</v>
      </c>
      <c r="DB7" s="38">
        <v>69.67</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小守　稚子　081</cp:lastModifiedBy>
  <cp:lastPrinted>2022-01-27T09:15:52Z</cp:lastPrinted>
  <dcterms:created xsi:type="dcterms:W3CDTF">2021-12-03T08:04:45Z</dcterms:created>
  <dcterms:modified xsi:type="dcterms:W3CDTF">2022-01-27T09:15:54Z</dcterms:modified>
  <cp:category/>
</cp:coreProperties>
</file>