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2op\Desktop\経営比較分析表\01_下水\36五戸町　△\02_確認\03_確認②\"/>
    </mc:Choice>
  </mc:AlternateContent>
  <workbookProtection workbookAlgorithmName="SHA-512" workbookHashValue="CmnEY+rmr8VLOxjIc1P8/at26OaJtvyPMCzkDC6K6ClajIfFF0ehztm27URY5Cd7sAUA9fVgC9sVKxExxBz0Eg==" workbookSaltValue="oUTW2/emAaeyVqg6PsaMuQ=="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alcChain>
</file>

<file path=xl/sharedStrings.xml><?xml version="1.0" encoding="utf-8"?>
<sst xmlns="http://schemas.openxmlformats.org/spreadsheetml/2006/main" count="241" uniqueCount="121">
  <si>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</si>
  <si>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</si>
  <si>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</si>
  <si>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</si>
  <si>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</si>
  <si>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</si>
  <si>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</si>
  <si>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</si>
  <si>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</si>
  <si>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</si>
  <si>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</si>
  <si>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</si>
  <si>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</si>
  <si>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</si>
  <si>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</si>
  <si>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</si>
  <si>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</si>
  <si>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</si>
  <si>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</si>
  <si>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</si>
  <si>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</si>
  <si>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</si>
  <si>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</si>
  <si>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</si>
  <si>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</si>
  <si>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</si>
  <si>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</si>
  <si>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</si>
  <si>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</si>
  <si>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</si>
  <si>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</si>
  <si>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</si>
  <si>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</si>
  <si>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</si>
  <si>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</si>
  <si>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</si>
  <si>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</si>
  <si>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</si>
  <si>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</si>
  <si>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</si>
  <si>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</si>
  <si>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</si>
  <si>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</si>
  <si>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</si>
  <si>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</si>
  <si>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</si>
  <si>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</si>
  <si>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</si>
  <si>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</si>
  <si>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</si>
  <si>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</si>
  <si>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</si>
  <si>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</si>
  <si>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</si>
  <si>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</si>
  <si>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</si>
  <si>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</si>
  <si>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</si>
  <si>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</si>
  <si>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</si>
  <si>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</si>
  <si>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</si>
  <si>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</si>
  <si>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</si>
  <si>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</si>
  <si>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</si>
  <si>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</si>
  <si>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</si>
  <si>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</si>
  <si>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</si>
  <si>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</si>
  <si>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</si>
  <si>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</si>
  <si>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</si>
  <si>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</si>
  <si>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</si>
  <si>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</si>
  <si>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</si>
  <si>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</si>
  <si>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</si>
  <si>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</si>
  <si>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</si>
  <si>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</si>
  <si>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</si>
  <si>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</si>
  <si>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</si>
  <si>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</si>
  <si>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</si>
  <si>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</si>
  <si>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</si>
  <si>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</si>
  <si>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</si>
  <si>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</si>
  <si>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</si>
  <si>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</si>
  <si>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</si>
  <si>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</si>
  <si>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</si>
  <si>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</si>
  <si>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五戸町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</si>
  <si>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</si>
  <si>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</si>
  <si>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</si>
  <si>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</si>
  <si>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</si>
  <si>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</si>
  <si>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</si>
  <si>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</si>
  <si>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</si>
  <si>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</si>
  <si>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</si>
  <si>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</si>
  <si>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</si>
  <si>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</si>
  <si>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</si>
  <si>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</si>
  <si>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</si>
  <si>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</si>
  <si>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公共下水道事業は類似団体を下回る経営状況にあるといえる。
使用料以外の収入に依存している部分が大きいため、収納率向上、接続率向上、汚水処理コスト削減の経営の改善が必要である。
平成29年度に策定した「五戸町公共下水道事業経営戦略」に即した経営改善に取り組んでいく。</t>
    <rPh sb="0" eb="2">
      <t>コウキョウ</t>
    </rPh>
    <rPh sb="2" eb="5">
      <t>ゲスイドウ</t>
    </rPh>
    <rPh sb="5" eb="7">
      <t>ジギョウ</t>
    </rPh>
    <rPh sb="8" eb="10">
      <t>ルイジ</t>
    </rPh>
    <rPh sb="10" eb="12">
      <t>ダンタイ</t>
    </rPh>
    <rPh sb="13" eb="15">
      <t>シタマワ</t>
    </rPh>
    <rPh sb="16" eb="18">
      <t>ケイエイ</t>
    </rPh>
    <rPh sb="18" eb="20">
      <t>ジョウキョウ</t>
    </rPh>
    <rPh sb="29" eb="32">
      <t>シヨウリョウ</t>
    </rPh>
    <rPh sb="32" eb="34">
      <t>イガイ</t>
    </rPh>
    <rPh sb="35" eb="37">
      <t>シュウニュウ</t>
    </rPh>
    <rPh sb="38" eb="40">
      <t>イゾン</t>
    </rPh>
    <rPh sb="44" eb="46">
      <t>ブブン</t>
    </rPh>
    <rPh sb="47" eb="48">
      <t>オオ</t>
    </rPh>
    <rPh sb="59" eb="61">
      <t>セツゾク</t>
    </rPh>
    <rPh sb="61" eb="62">
      <t>リツ</t>
    </rPh>
    <rPh sb="62" eb="64">
      <t>コウジョウ</t>
    </rPh>
    <rPh sb="75" eb="77">
      <t>ケイエイ</t>
    </rPh>
    <rPh sb="78" eb="80">
      <t>カイゼン</t>
    </rPh>
    <rPh sb="81" eb="83">
      <t>ヒツヨウ</t>
    </rPh>
    <rPh sb="88" eb="90">
      <t>ヘイセイ</t>
    </rPh>
    <rPh sb="92" eb="93">
      <t>ネン</t>
    </rPh>
    <rPh sb="93" eb="94">
      <t>ド</t>
    </rPh>
    <rPh sb="100" eb="103">
      <t>ゴノヘマチ</t>
    </rPh>
    <rPh sb="103" eb="105">
      <t>コウキョウ</t>
    </rPh>
    <rPh sb="105" eb="108">
      <t>ゲスイドウ</t>
    </rPh>
    <rPh sb="108" eb="110">
      <t>ジギョウ</t>
    </rPh>
    <rPh sb="110" eb="112">
      <t>ケイエイ</t>
    </rPh>
    <rPh sb="112" eb="114">
      <t>センリャク</t>
    </rPh>
    <rPh sb="116" eb="117">
      <t>ソク</t>
    </rPh>
    <rPh sb="119" eb="121">
      <t>ケイエイ</t>
    </rPh>
    <rPh sb="121" eb="123">
      <t>カイゼン</t>
    </rPh>
    <rPh sb="124" eb="125">
      <t>ト</t>
    </rPh>
    <rPh sb="126" eb="127">
      <t>ク</t>
    </rPh>
    <phoneticPr fontId="4"/>
  </si>
  <si>
    <t>①100%を下回る赤字経営が続いてるため、料金水準の適正化に努める。
④下水道処理区域の拡大による建設改良等に企業債を充てているため、類似団体よりも企業債残高は高い数値で推移している。
⑤類似団体よりも下回っている状況が続いており、使用料以外の収入（一般会計繰入金）に依存している割合が高いといえる。
⑥有収水量1㎥当たりの汚水処理原価は、類似団体の平均値より高い数値で推移しているため、汚水処理コストの削減、接続率向上に努めて、経営改善を図っていく。
⑧水洗化率は65%前後の数値で推移しており、類似団体平均を下回っている。
以上のことから、類似団体を下回る経営状況にあるといえる。公共下水道事業は接続率が低く、汚水処理原価が高い傾向にあるので接続率向上、汚水処理コスト削減といった経営の健全化に努める。</t>
    <rPh sb="6" eb="8">
      <t>シタマワ</t>
    </rPh>
    <rPh sb="9" eb="11">
      <t>アカジ</t>
    </rPh>
    <rPh sb="11" eb="13">
      <t>ケイエイ</t>
    </rPh>
    <rPh sb="14" eb="15">
      <t>ツヅ</t>
    </rPh>
    <rPh sb="21" eb="23">
      <t>リョウキン</t>
    </rPh>
    <rPh sb="23" eb="25">
      <t>スイジュン</t>
    </rPh>
    <rPh sb="26" eb="29">
      <t>テキセイカ</t>
    </rPh>
    <rPh sb="30" eb="31">
      <t>ツト</t>
    </rPh>
    <rPh sb="49" eb="51">
      <t>ケンセツ</t>
    </rPh>
    <rPh sb="51" eb="53">
      <t>カイリョウ</t>
    </rPh>
    <rPh sb="53" eb="54">
      <t>トウ</t>
    </rPh>
    <rPh sb="55" eb="57">
      <t>キギョウ</t>
    </rPh>
    <rPh sb="57" eb="58">
      <t>サイ</t>
    </rPh>
    <rPh sb="59" eb="60">
      <t>ア</t>
    </rPh>
    <rPh sb="67" eb="69">
      <t>ルイジ</t>
    </rPh>
    <rPh sb="69" eb="71">
      <t>ダンタイ</t>
    </rPh>
    <rPh sb="74" eb="76">
      <t>キギョウ</t>
    </rPh>
    <rPh sb="76" eb="77">
      <t>サイ</t>
    </rPh>
    <rPh sb="77" eb="78">
      <t>ザン</t>
    </rPh>
    <rPh sb="78" eb="79">
      <t>タカ</t>
    </rPh>
    <rPh sb="80" eb="81">
      <t>タカ</t>
    </rPh>
    <rPh sb="82" eb="84">
      <t>スウチ</t>
    </rPh>
    <rPh sb="85" eb="87">
      <t>スイイ</t>
    </rPh>
    <rPh sb="94" eb="96">
      <t>ルイジ</t>
    </rPh>
    <rPh sb="96" eb="98">
      <t>ダンタイ</t>
    </rPh>
    <rPh sb="101" eb="103">
      <t>シタマワ</t>
    </rPh>
    <rPh sb="107" eb="109">
      <t>ジョウキョウ</t>
    </rPh>
    <rPh sb="110" eb="111">
      <t>ツヅ</t>
    </rPh>
    <rPh sb="116" eb="119">
      <t>シヨウリョウ</t>
    </rPh>
    <rPh sb="119" eb="121">
      <t>イガイ</t>
    </rPh>
    <rPh sb="122" eb="124">
      <t>シュウニュウ</t>
    </rPh>
    <rPh sb="125" eb="127">
      <t>イッパン</t>
    </rPh>
    <rPh sb="127" eb="129">
      <t>カイケイ</t>
    </rPh>
    <rPh sb="129" eb="131">
      <t>クリイレ</t>
    </rPh>
    <rPh sb="131" eb="132">
      <t>キン</t>
    </rPh>
    <rPh sb="134" eb="136">
      <t>イゾン</t>
    </rPh>
    <rPh sb="140" eb="142">
      <t>ワリアイ</t>
    </rPh>
    <rPh sb="143" eb="144">
      <t>タカ</t>
    </rPh>
    <rPh sb="152" eb="154">
      <t>ユウシュウ</t>
    </rPh>
    <rPh sb="154" eb="156">
      <t>スイリョウ</t>
    </rPh>
    <rPh sb="158" eb="159">
      <t>ア</t>
    </rPh>
    <rPh sb="162" eb="164">
      <t>オスイ</t>
    </rPh>
    <rPh sb="164" eb="166">
      <t>ショリ</t>
    </rPh>
    <rPh sb="166" eb="168">
      <t>ゲンカ</t>
    </rPh>
    <rPh sb="170" eb="172">
      <t>ルイジ</t>
    </rPh>
    <rPh sb="172" eb="174">
      <t>ダンタイ</t>
    </rPh>
    <rPh sb="175" eb="178">
      <t>ヘイキンチ</t>
    </rPh>
    <rPh sb="180" eb="181">
      <t>タカ</t>
    </rPh>
    <rPh sb="182" eb="184">
      <t>スウチ</t>
    </rPh>
    <rPh sb="185" eb="187">
      <t>スイイ</t>
    </rPh>
    <rPh sb="194" eb="196">
      <t>オスイ</t>
    </rPh>
    <rPh sb="196" eb="198">
      <t>ショリ</t>
    </rPh>
    <rPh sb="202" eb="204">
      <t>サクゲン</t>
    </rPh>
    <rPh sb="205" eb="207">
      <t>セツゾク</t>
    </rPh>
    <rPh sb="207" eb="208">
      <t>リツ</t>
    </rPh>
    <rPh sb="208" eb="210">
      <t>コウジョウ</t>
    </rPh>
    <rPh sb="211" eb="212">
      <t>ツト</t>
    </rPh>
    <rPh sb="215" eb="217">
      <t>ケイエイ</t>
    </rPh>
    <rPh sb="217" eb="219">
      <t>カイゼン</t>
    </rPh>
    <rPh sb="220" eb="221">
      <t>ハカ</t>
    </rPh>
    <rPh sb="228" eb="231">
      <t>スイセンカ</t>
    </rPh>
    <rPh sb="231" eb="232">
      <t>リツ</t>
    </rPh>
    <rPh sb="236" eb="238">
      <t>ゼンゴ</t>
    </rPh>
    <rPh sb="239" eb="241">
      <t>スウチ</t>
    </rPh>
    <rPh sb="242" eb="244">
      <t>スイイ</t>
    </rPh>
    <rPh sb="249" eb="251">
      <t>ルイジ</t>
    </rPh>
    <rPh sb="251" eb="253">
      <t>ダンタイ</t>
    </rPh>
    <rPh sb="253" eb="255">
      <t>ヘイキン</t>
    </rPh>
    <rPh sb="256" eb="258">
      <t>シタマワ</t>
    </rPh>
    <rPh sb="264" eb="266">
      <t>イジョウ</t>
    </rPh>
    <rPh sb="272" eb="274">
      <t>ルイジ</t>
    </rPh>
    <rPh sb="274" eb="275">
      <t>ダン</t>
    </rPh>
    <rPh sb="275" eb="276">
      <t>タイ</t>
    </rPh>
    <rPh sb="277" eb="279">
      <t>シタマワ</t>
    </rPh>
    <rPh sb="280" eb="282">
      <t>ケイエイ</t>
    </rPh>
    <rPh sb="282" eb="284">
      <t>ジョウキョウ</t>
    </rPh>
    <rPh sb="292" eb="294">
      <t>コウキョウ</t>
    </rPh>
    <rPh sb="294" eb="297">
      <t>ゲスイドウ</t>
    </rPh>
    <rPh sb="297" eb="299">
      <t>ジギョウ</t>
    </rPh>
    <rPh sb="300" eb="302">
      <t>セツゾク</t>
    </rPh>
    <rPh sb="302" eb="303">
      <t>リツ</t>
    </rPh>
    <rPh sb="304" eb="305">
      <t>ヒク</t>
    </rPh>
    <rPh sb="307" eb="309">
      <t>オスイ</t>
    </rPh>
    <rPh sb="309" eb="311">
      <t>ショリ</t>
    </rPh>
    <rPh sb="311" eb="313">
      <t>ゲンカ</t>
    </rPh>
    <rPh sb="314" eb="315">
      <t>タカ</t>
    </rPh>
    <rPh sb="316" eb="318">
      <t>ケイコウ</t>
    </rPh>
    <rPh sb="329" eb="331">
      <t>オスイ</t>
    </rPh>
    <rPh sb="331" eb="333">
      <t>ショリ</t>
    </rPh>
    <rPh sb="336" eb="338">
      <t>サクゲン</t>
    </rPh>
    <rPh sb="342" eb="344">
      <t>ケイエイ</t>
    </rPh>
    <rPh sb="345" eb="348">
      <t>ケンゼンカ</t>
    </rPh>
    <rPh sb="349" eb="350">
      <t>ツト</t>
    </rPh>
    <phoneticPr fontId="4"/>
  </si>
  <si>
    <t>③類似団体を下回っている。
公共下水道の管渠については、法定耐用年数（50年）が経過するまでに期間があるため、計画的な更新の必要な時期は未定である。</t>
    <rPh sb="1" eb="3">
      <t>ルイジ</t>
    </rPh>
    <rPh sb="3" eb="5">
      <t>ダンタイ</t>
    </rPh>
    <rPh sb="6" eb="8">
      <t>シタマワ</t>
    </rPh>
    <rPh sb="14" eb="16">
      <t>コウキョウ</t>
    </rPh>
    <rPh sb="16" eb="19">
      <t>ゲスイドウ</t>
    </rPh>
    <rPh sb="20" eb="22">
      <t>カンキョ</t>
    </rPh>
    <rPh sb="28" eb="30">
      <t>ホウテイ</t>
    </rPh>
    <rPh sb="30" eb="32">
      <t>タイヨウ</t>
    </rPh>
    <rPh sb="32" eb="34">
      <t>ネンスウ</t>
    </rPh>
    <rPh sb="37" eb="38">
      <t>ネン</t>
    </rPh>
    <rPh sb="40" eb="42">
      <t>ケイカ</t>
    </rPh>
    <rPh sb="47" eb="49">
      <t>キカン</t>
    </rPh>
    <rPh sb="55" eb="58">
      <t>ケイカクテキ</t>
    </rPh>
    <rPh sb="59" eb="61">
      <t>コウシン</t>
    </rPh>
    <rPh sb="62" eb="64">
      <t>ヒツヨウ</t>
    </rPh>
    <rPh sb="65" eb="67">
      <t>ジキ</t>
    </rPh>
    <rPh sb="68" eb="70">
      <t>ミテイ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</si>
</sst>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18-4213-A090-80C9909D33D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c:ext xmlns:c16="http://schemas.microsoft.com/office/drawing/2014/chart" uri="{C3380CC4-5D6E-409C-BE32-E72D297353CC}">
              <c16:uniqueId val="{00000001-1818-4213-A090-80C9909D33D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90-4FF7-9211-6A6885BCF8F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c:ext xmlns:c16="http://schemas.microsoft.com/office/drawing/2014/chart" uri="{C3380CC4-5D6E-409C-BE32-E72D297353CC}">
              <c16:uniqueId val="{00000001-3E90-4FF7-9211-6A6885BCF8F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68.08</c:v>
                </c:pt>
                <c:pt idx="1">
                  <c:v>65.64</c:v>
                </c:pt>
                <c:pt idx="2">
                  <c:v>65.45</c:v>
                </c:pt>
                <c:pt idx="3">
                  <c:v>65.44</c:v>
                </c:pt>
                <c:pt idx="4">
                  <c:v>66.02</c:v>
                </c:pt>
              </c:numCache>
            </c:numRef>
          </c:val>
          <c:extLst>
            <c:ext xmlns:c16="http://schemas.microsoft.com/office/drawing/2014/chart" uri="{C3380CC4-5D6E-409C-BE32-E72D297353CC}">
              <c16:uniqueId val="{00000000-2614-4646-B588-4E14CA54C99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c:ext xmlns:c16="http://schemas.microsoft.com/office/drawing/2014/chart" uri="{C3380CC4-5D6E-409C-BE32-E72D297353CC}">
              <c16:uniqueId val="{00000001-2614-4646-B588-4E14CA54C99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41.08</c:v>
                </c:pt>
                <c:pt idx="1">
                  <c:v>37.119999999999997</c:v>
                </c:pt>
                <c:pt idx="2">
                  <c:v>36.92</c:v>
                </c:pt>
                <c:pt idx="3">
                  <c:v>33.94</c:v>
                </c:pt>
                <c:pt idx="4">
                  <c:v>30.21</c:v>
                </c:pt>
              </c:numCache>
            </c:numRef>
          </c:val>
          <c:extLst>
            <c:ext xmlns:c16="http://schemas.microsoft.com/office/drawing/2014/chart" uri="{C3380CC4-5D6E-409C-BE32-E72D297353CC}">
              <c16:uniqueId val="{00000000-E7F8-4DC7-9B2D-222C5A8FBA0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F8-4DC7-9B2D-222C5A8FBA0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58-43AD-BCE1-01F47EE8C77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58-43AD-BCE1-01F47EE8C77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7A-4642-8E08-4FB06F4ACFA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7A-4642-8E08-4FB06F4ACFA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29-41A5-89CA-2055BB04051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29-41A5-89CA-2055BB04051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CA-40B1-AAEB-7A3AE943E27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CA-40B1-AAEB-7A3AE943E27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3427.96</c:v>
                </c:pt>
                <c:pt idx="1">
                  <c:v>3615.19</c:v>
                </c:pt>
                <c:pt idx="2">
                  <c:v>3479.75</c:v>
                </c:pt>
                <c:pt idx="3">
                  <c:v>3621.27</c:v>
                </c:pt>
                <c:pt idx="4">
                  <c:v>3711.41</c:v>
                </c:pt>
              </c:numCache>
            </c:numRef>
          </c:val>
          <c:extLst>
            <c:ext xmlns:c16="http://schemas.microsoft.com/office/drawing/2014/chart" uri="{C3380CC4-5D6E-409C-BE32-E72D297353CC}">
              <c16:uniqueId val="{00000000-57CC-4304-ABF7-E8C5ECA029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c:ext xmlns:c16="http://schemas.microsoft.com/office/drawing/2014/chart" uri="{C3380CC4-5D6E-409C-BE32-E72D297353CC}">
              <c16:uniqueId val="{00000001-57CC-4304-ABF7-E8C5ECA029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25.88</c:v>
                </c:pt>
                <c:pt idx="1">
                  <c:v>24.39</c:v>
                </c:pt>
                <c:pt idx="2">
                  <c:v>25.24</c:v>
                </c:pt>
                <c:pt idx="3">
                  <c:v>24.53</c:v>
                </c:pt>
                <c:pt idx="4">
                  <c:v>24.31</c:v>
                </c:pt>
              </c:numCache>
            </c:numRef>
          </c:val>
          <c:extLst>
            <c:ext xmlns:c16="http://schemas.microsoft.com/office/drawing/2014/chart" uri="{C3380CC4-5D6E-409C-BE32-E72D297353CC}">
              <c16:uniqueId val="{00000000-FACF-4C3D-91E5-C61BDEBCD95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c:ext xmlns:c16="http://schemas.microsoft.com/office/drawing/2014/chart" uri="{C3380CC4-5D6E-409C-BE32-E72D297353CC}">
              <c16:uniqueId val="{00000001-FACF-4C3D-91E5-C61BDEBCD95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573.29</c:v>
                </c:pt>
                <c:pt idx="1">
                  <c:v>610.80999999999995</c:v>
                </c:pt>
                <c:pt idx="2">
                  <c:v>589.04</c:v>
                </c:pt>
                <c:pt idx="3">
                  <c:v>607.95000000000005</c:v>
                </c:pt>
                <c:pt idx="4">
                  <c:v>620.54999999999995</c:v>
                </c:pt>
              </c:numCache>
            </c:numRef>
          </c:val>
          <c:extLst>
            <c:ext xmlns:c16="http://schemas.microsoft.com/office/drawing/2014/chart" uri="{C3380CC4-5D6E-409C-BE32-E72D297353CC}">
              <c16:uniqueId val="{00000000-DF9F-4D27-8ACD-8CEAC13CC92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c:ext xmlns:c16="http://schemas.microsoft.com/office/drawing/2014/chart" uri="{C3380CC4-5D6E-409C-BE32-E72D297353CC}">
              <c16:uniqueId val="{00000001-DF9F-4D27-8ACD-8CEAC13CC92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40"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五戸町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16679</v>
      </c>
      <c r="AM8" s="69"/>
      <c r="AN8" s="69"/>
      <c r="AO8" s="69"/>
      <c r="AP8" s="69"/>
      <c r="AQ8" s="69"/>
      <c r="AR8" s="69"/>
      <c r="AS8" s="69"/>
      <c r="AT8" s="68">
        <f>データ!T6</f>
        <v>177.67</v>
      </c>
      <c r="AU8" s="68"/>
      <c r="AV8" s="68"/>
      <c r="AW8" s="68"/>
      <c r="AX8" s="68"/>
      <c r="AY8" s="68"/>
      <c r="AZ8" s="68"/>
      <c r="BA8" s="68"/>
      <c r="BB8" s="68">
        <f>データ!U6</f>
        <v>93.88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37.46</v>
      </c>
      <c r="Q10" s="68"/>
      <c r="R10" s="68"/>
      <c r="S10" s="68"/>
      <c r="T10" s="68"/>
      <c r="U10" s="68"/>
      <c r="V10" s="68"/>
      <c r="W10" s="68">
        <f>データ!Q6</f>
        <v>88.26</v>
      </c>
      <c r="X10" s="68"/>
      <c r="Y10" s="68"/>
      <c r="Z10" s="68"/>
      <c r="AA10" s="68"/>
      <c r="AB10" s="68"/>
      <c r="AC10" s="68"/>
      <c r="AD10" s="69">
        <f>データ!R6</f>
        <v>2640</v>
      </c>
      <c r="AE10" s="69"/>
      <c r="AF10" s="69"/>
      <c r="AG10" s="69"/>
      <c r="AH10" s="69"/>
      <c r="AI10" s="69"/>
      <c r="AJ10" s="69"/>
      <c r="AK10" s="2"/>
      <c r="AL10" s="69">
        <f>データ!V6</f>
        <v>6207</v>
      </c>
      <c r="AM10" s="69"/>
      <c r="AN10" s="69"/>
      <c r="AO10" s="69"/>
      <c r="AP10" s="69"/>
      <c r="AQ10" s="69"/>
      <c r="AR10" s="69"/>
      <c r="AS10" s="69"/>
      <c r="AT10" s="68">
        <f>データ!W6</f>
        <v>2.4</v>
      </c>
      <c r="AU10" s="68"/>
      <c r="AV10" s="68"/>
      <c r="AW10" s="68"/>
      <c r="AX10" s="68"/>
      <c r="AY10" s="68"/>
      <c r="AZ10" s="68"/>
      <c r="BA10" s="68"/>
      <c r="BB10" s="68">
        <f>データ!X6</f>
        <v>2586.25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45</v>
      </c>
      <c r="O86" s="26" t="str">
        <f>データ!EO6</f>
        <v>【0.30】</v>
      </c>
    </row>
  </sheetData>
  <sheetProtection algorithmName="SHA-512" hashValue="81L2fWG+a7J66pnBS2MDvmyB/UtcMkBuEFVmGUZzctHsaqlRBfbf3XXSer5cnlW9otiNrttAoe+u/yv0sU1byg==" saltValue="9sUv4GxnfxOuziSwfin/L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24422</v>
      </c>
      <c r="D6" s="33">
        <f t="shared" si="3"/>
        <v>47</v>
      </c>
      <c r="E6" s="33">
        <f t="shared" si="3"/>
        <v>17</v>
      </c>
      <c r="F6" s="33">
        <f t="shared" si="3"/>
        <v>1</v>
      </c>
      <c r="G6" s="33">
        <f t="shared" si="3"/>
        <v>0</v>
      </c>
      <c r="H6" s="33" t="str">
        <f t="shared" si="3"/>
        <v>青森県　五戸町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37.46</v>
      </c>
      <c r="Q6" s="34">
        <f t="shared" si="3"/>
        <v>88.26</v>
      </c>
      <c r="R6" s="34">
        <f t="shared" si="3"/>
        <v>2640</v>
      </c>
      <c r="S6" s="34">
        <f t="shared" si="3"/>
        <v>16679</v>
      </c>
      <c r="T6" s="34">
        <f t="shared" si="3"/>
        <v>177.67</v>
      </c>
      <c r="U6" s="34">
        <f t="shared" si="3"/>
        <v>93.88</v>
      </c>
      <c r="V6" s="34">
        <f t="shared" si="3"/>
        <v>6207</v>
      </c>
      <c r="W6" s="34">
        <f t="shared" si="3"/>
        <v>2.4</v>
      </c>
      <c r="X6" s="34">
        <f t="shared" si="3"/>
        <v>2586.25</v>
      </c>
      <c r="Y6" s="35">
        <f>IF(Y7="",NA(),Y7)</f>
        <v>41.08</v>
      </c>
      <c r="Z6" s="35">
        <f t="shared" ref="Z6:AH6" si="4">IF(Z7="",NA(),Z7)</f>
        <v>37.119999999999997</v>
      </c>
      <c r="AA6" s="35">
        <f t="shared" si="4"/>
        <v>36.92</v>
      </c>
      <c r="AB6" s="35">
        <f t="shared" si="4"/>
        <v>33.94</v>
      </c>
      <c r="AC6" s="35">
        <f t="shared" si="4"/>
        <v>30.21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3427.96</v>
      </c>
      <c r="BG6" s="35">
        <f t="shared" ref="BG6:BO6" si="7">IF(BG7="",NA(),BG7)</f>
        <v>3615.19</v>
      </c>
      <c r="BH6" s="35">
        <f t="shared" si="7"/>
        <v>3479.75</v>
      </c>
      <c r="BI6" s="35">
        <f t="shared" si="7"/>
        <v>3621.27</v>
      </c>
      <c r="BJ6" s="35">
        <f t="shared" si="7"/>
        <v>3711.41</v>
      </c>
      <c r="BK6" s="35">
        <f t="shared" si="7"/>
        <v>1111.31</v>
      </c>
      <c r="BL6" s="35">
        <f t="shared" si="7"/>
        <v>966.33</v>
      </c>
      <c r="BM6" s="35">
        <f t="shared" si="7"/>
        <v>958.81</v>
      </c>
      <c r="BN6" s="35">
        <f t="shared" si="7"/>
        <v>1001.3</v>
      </c>
      <c r="BO6" s="35">
        <f t="shared" si="7"/>
        <v>1050.51</v>
      </c>
      <c r="BP6" s="34" t="str">
        <f>IF(BP7="","",IF(BP7="-","【-】","【"&amp;SUBSTITUTE(TEXT(BP7,"#,##0.00"),"-","△")&amp;"】"))</f>
        <v>【705.21】</v>
      </c>
      <c r="BQ6" s="35">
        <f>IF(BQ7="",NA(),BQ7)</f>
        <v>25.88</v>
      </c>
      <c r="BR6" s="35">
        <f t="shared" ref="BR6:BZ6" si="8">IF(BR7="",NA(),BR7)</f>
        <v>24.39</v>
      </c>
      <c r="BS6" s="35">
        <f t="shared" si="8"/>
        <v>25.24</v>
      </c>
      <c r="BT6" s="35">
        <f t="shared" si="8"/>
        <v>24.53</v>
      </c>
      <c r="BU6" s="35">
        <f t="shared" si="8"/>
        <v>24.31</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573.29</v>
      </c>
      <c r="CC6" s="35">
        <f t="shared" ref="CC6:CK6" si="9">IF(CC7="",NA(),CC7)</f>
        <v>610.80999999999995</v>
      </c>
      <c r="CD6" s="35">
        <f t="shared" si="9"/>
        <v>589.04</v>
      </c>
      <c r="CE6" s="35">
        <f t="shared" si="9"/>
        <v>607.95000000000005</v>
      </c>
      <c r="CF6" s="35">
        <f t="shared" si="9"/>
        <v>620.54999999999995</v>
      </c>
      <c r="CG6" s="35">
        <f t="shared" si="9"/>
        <v>207.96</v>
      </c>
      <c r="CH6" s="35">
        <f t="shared" si="9"/>
        <v>194.31</v>
      </c>
      <c r="CI6" s="35">
        <f t="shared" si="9"/>
        <v>190.99</v>
      </c>
      <c r="CJ6" s="35">
        <f t="shared" si="9"/>
        <v>187.55</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53.5</v>
      </c>
      <c r="CT6" s="35">
        <f t="shared" si="10"/>
        <v>52.58</v>
      </c>
      <c r="CU6" s="35">
        <f t="shared" si="10"/>
        <v>50.94</v>
      </c>
      <c r="CV6" s="35">
        <f t="shared" si="10"/>
        <v>50.53</v>
      </c>
      <c r="CW6" s="34" t="str">
        <f>IF(CW7="","",IF(CW7="-","【-】","【"&amp;SUBSTITUTE(TEXT(CW7,"#,##0.00"),"-","△")&amp;"】"))</f>
        <v>【59.57】</v>
      </c>
      <c r="CX6" s="35">
        <f>IF(CX7="",NA(),CX7)</f>
        <v>68.08</v>
      </c>
      <c r="CY6" s="35">
        <f t="shared" ref="CY6:DG6" si="11">IF(CY7="",NA(),CY7)</f>
        <v>65.64</v>
      </c>
      <c r="CZ6" s="35">
        <f t="shared" si="11"/>
        <v>65.45</v>
      </c>
      <c r="DA6" s="35">
        <f t="shared" si="11"/>
        <v>65.44</v>
      </c>
      <c r="DB6" s="35">
        <f t="shared" si="11"/>
        <v>66.02</v>
      </c>
      <c r="DC6" s="35">
        <f t="shared" si="11"/>
        <v>83.91</v>
      </c>
      <c r="DD6" s="35">
        <f t="shared" si="11"/>
        <v>83.51</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1.65</v>
      </c>
      <c r="EO6" s="34" t="str">
        <f>IF(EO7="","",IF(EO7="-","【-】","【"&amp;SUBSTITUTE(TEXT(EO7,"#,##0.00"),"-","△")&amp;"】"))</f>
        <v>【0.30】</v>
      </c>
    </row>
    <row r="7" spans="1:145" s="36" customFormat="1" x14ac:dyDescent="0.15">
      <c r="A7" s="28"/>
      <c r="B7" s="37">
        <v>2020</v>
      </c>
      <c r="C7" s="37">
        <v>24422</v>
      </c>
      <c r="D7" s="37">
        <v>47</v>
      </c>
      <c r="E7" s="37">
        <v>17</v>
      </c>
      <c r="F7" s="37">
        <v>1</v>
      </c>
      <c r="G7" s="37">
        <v>0</v>
      </c>
      <c r="H7" s="37" t="s">
        <v>99</v>
      </c>
      <c r="I7" s="37" t="s">
        <v>100</v>
      </c>
      <c r="J7" s="37" t="s">
        <v>101</v>
      </c>
      <c r="K7" s="37" t="s">
        <v>102</v>
      </c>
      <c r="L7" s="37" t="s">
        <v>103</v>
      </c>
      <c r="M7" s="37" t="s">
        <v>104</v>
      </c>
      <c r="N7" s="38" t="s">
        <v>105</v>
      </c>
      <c r="O7" s="38" t="s">
        <v>106</v>
      </c>
      <c r="P7" s="38">
        <v>37.46</v>
      </c>
      <c r="Q7" s="38">
        <v>88.26</v>
      </c>
      <c r="R7" s="38">
        <v>2640</v>
      </c>
      <c r="S7" s="38">
        <v>16679</v>
      </c>
      <c r="T7" s="38">
        <v>177.67</v>
      </c>
      <c r="U7" s="38">
        <v>93.88</v>
      </c>
      <c r="V7" s="38">
        <v>6207</v>
      </c>
      <c r="W7" s="38">
        <v>2.4</v>
      </c>
      <c r="X7" s="38">
        <v>2586.25</v>
      </c>
      <c r="Y7" s="38">
        <v>41.08</v>
      </c>
      <c r="Z7" s="38">
        <v>37.119999999999997</v>
      </c>
      <c r="AA7" s="38">
        <v>36.92</v>
      </c>
      <c r="AB7" s="38">
        <v>33.94</v>
      </c>
      <c r="AC7" s="38">
        <v>30.21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3427.96</v>
      </c>
      <c r="BG7" s="38">
        <v>3615.19</v>
      </c>
      <c r="BH7" s="38">
        <v>3479.75</v>
      </c>
      <c r="BI7" s="38">
        <v>3621.27</v>
      </c>
      <c r="BJ7" s="38">
        <v>3711.41</v>
      </c>
      <c r="BK7" s="38">
        <v>1111.31</v>
      </c>
      <c r="BL7" s="38">
        <v>966.33</v>
      </c>
      <c r="BM7" s="38">
        <v>958.81</v>
      </c>
      <c r="BN7" s="38">
        <v>1001.3</v>
      </c>
      <c r="BO7" s="38">
        <v>1050.51</v>
      </c>
      <c r="BP7" s="38">
        <v>705.21</v>
      </c>
      <c r="BQ7" s="38">
        <v>25.88</v>
      </c>
      <c r="BR7" s="38">
        <v>24.39</v>
      </c>
      <c r="BS7" s="38">
        <v>25.24</v>
      </c>
      <c r="BT7" s="38">
        <v>24.53</v>
      </c>
      <c r="BU7" s="38">
        <v>24.31</v>
      </c>
      <c r="BV7" s="38">
        <v>75.540000000000006</v>
      </c>
      <c r="BW7" s="38">
        <v>81.739999999999995</v>
      </c>
      <c r="BX7" s="38">
        <v>82.88</v>
      </c>
      <c r="BY7" s="38">
        <v>81.88</v>
      </c>
      <c r="BZ7" s="38">
        <v>82.65</v>
      </c>
      <c r="CA7" s="38">
        <v>98.96</v>
      </c>
      <c r="CB7" s="38">
        <v>573.29</v>
      </c>
      <c r="CC7" s="38">
        <v>610.80999999999995</v>
      </c>
      <c r="CD7" s="38">
        <v>589.04</v>
      </c>
      <c r="CE7" s="38">
        <v>607.95000000000005</v>
      </c>
      <c r="CF7" s="38">
        <v>620.54999999999995</v>
      </c>
      <c r="CG7" s="38">
        <v>207.96</v>
      </c>
      <c r="CH7" s="38">
        <v>194.31</v>
      </c>
      <c r="CI7" s="38">
        <v>190.99</v>
      </c>
      <c r="CJ7" s="38">
        <v>187.55</v>
      </c>
      <c r="CK7" s="38">
        <v>186.3</v>
      </c>
      <c r="CL7" s="38">
        <v>134.52000000000001</v>
      </c>
      <c r="CM7" s="38" t="s">
        <v>105</v>
      </c>
      <c r="CN7" s="38" t="s">
        <v>105</v>
      </c>
      <c r="CO7" s="38" t="s">
        <v>105</v>
      </c>
      <c r="CP7" s="38" t="s">
        <v>105</v>
      </c>
      <c r="CQ7" s="38" t="s">
        <v>105</v>
      </c>
      <c r="CR7" s="38">
        <v>53.51</v>
      </c>
      <c r="CS7" s="38">
        <v>53.5</v>
      </c>
      <c r="CT7" s="38">
        <v>52.58</v>
      </c>
      <c r="CU7" s="38">
        <v>50.94</v>
      </c>
      <c r="CV7" s="38">
        <v>50.53</v>
      </c>
      <c r="CW7" s="38">
        <v>59.57</v>
      </c>
      <c r="CX7" s="38">
        <v>68.08</v>
      </c>
      <c r="CY7" s="38">
        <v>65.64</v>
      </c>
      <c r="CZ7" s="38">
        <v>65.45</v>
      </c>
      <c r="DA7" s="38">
        <v>65.44</v>
      </c>
      <c r="DB7" s="38">
        <v>66.02</v>
      </c>
      <c r="DC7" s="38">
        <v>83.91</v>
      </c>
      <c r="DD7" s="38">
        <v>83.51</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0.16</v>
      </c>
      <c r="EL7" s="38">
        <v>0.13</v>
      </c>
      <c r="EM7" s="38">
        <v>0.15</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202op</cp:lastModifiedBy>
  <cp:lastPrinted>2022-01-23T23:32:01Z</cp:lastPrinted>
  <dcterms:created xsi:type="dcterms:W3CDTF">2021-12-03T07:43:09Z</dcterms:created>
  <dcterms:modified xsi:type="dcterms:W3CDTF">2022-02-06T00:48:43Z</dcterms:modified>
  <cp:category/>
</cp:coreProperties>
</file>