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730"/>
  <workbookPr/>
  <mc:AlternateContent xmlns:mc="http://schemas.openxmlformats.org/markup-compatibility/2006">
    <mc:Choice Requires="x15">
      <x15ac:absPath xmlns:x15ac="http://schemas.microsoft.com/office/spreadsheetml/2010/11/ac" url="\\10.2.21.201\経営企画課\★財政課\坂本（R3～）\H20～\公営企業関係\R3\20220106_公営企業に係る経営比較分析表（令和２年度決算）の分析等について\32東通村_経営比較分析表\"/>
    </mc:Choice>
  </mc:AlternateContent>
  <xr:revisionPtr revIDLastSave="0" documentId="13_ncr:1_{899A77D7-E109-4FDA-92C1-7601AE77C196}" xr6:coauthVersionLast="36" xr6:coauthVersionMax="43" xr10:uidLastSave="{00000000-0000-0000-0000-000000000000}"/>
  <workbookProtection workbookAlgorithmName="SHA-512" workbookHashValue="aFtav+NMuFrETJrjVXBNHf9NYI6uHabHp0Nf2yFbziDdGj1OvINYtj1YqmiUdlWqtA8+8Jij8mkOtPpoag6cuQ==" workbookSaltValue="FPP4hFAnzuArheLILtE8Ow==" workbookSpinCount="100000" lockStructure="1"/>
  <bookViews>
    <workbookView xWindow="-120" yWindow="-120" windowWidth="29040" windowHeight="15840" xr2:uid="{00000000-000D-0000-FFFF-FFFF00000000}"/>
  </bookViews>
  <sheets>
    <sheet name="法適用_水道事業" sheetId="4" r:id="rId1"/>
    <sheet name="データ" sheetId="5" state="hidden" r:id="rId2"/>
  </sheets>
  <calcPr calcId="1790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N85" i="4" s="1"/>
  <c r="EB6" i="5"/>
  <c r="EA6" i="5"/>
  <c r="DZ6" i="5"/>
  <c r="DY6" i="5"/>
  <c r="DX6" i="5"/>
  <c r="DW6" i="5"/>
  <c r="DV6" i="5"/>
  <c r="DU6" i="5"/>
  <c r="DT6" i="5"/>
  <c r="DS6" i="5"/>
  <c r="DR6" i="5"/>
  <c r="M85" i="4" s="1"/>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P10" i="4" s="1"/>
  <c r="O6" i="5"/>
  <c r="I10" i="4" s="1"/>
  <c r="N6" i="5"/>
  <c r="B10" i="4" s="1"/>
  <c r="M6" i="5"/>
  <c r="AD8" i="4" s="1"/>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BB10" i="4"/>
  <c r="AT10" i="4"/>
  <c r="AL10" i="4"/>
  <c r="W10" i="4"/>
  <c r="BB8" i="4"/>
  <c r="AT8" i="4"/>
  <c r="AL8" i="4"/>
  <c r="W8" i="4"/>
  <c r="P8" i="4"/>
  <c r="I8" i="4"/>
  <c r="B8" i="4"/>
  <c r="B6" i="4"/>
</calcChain>
</file>

<file path=xl/sharedStrings.xml><?xml version="1.0" encoding="utf-8"?>
<sst xmlns="http://schemas.openxmlformats.org/spreadsheetml/2006/main" count="228" uniqueCount="113">
  <si>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</si>
  <si>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</si>
  <si>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</si>
  <si>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</si>
  <si>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</si>
  <si>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</si>
  <si>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</si>
  <si>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</si>
  <si>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</si>
  <si>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</si>
  <si>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</si>
  <si>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</si>
  <si>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</si>
  <si>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</si>
  <si>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</si>
  <si>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</si>
  <si>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</si>
  <si>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</si>
  <si>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</si>
  <si>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</si>
  <si>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</si>
  <si>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</si>
  <si>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</si>
  <si>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</si>
  <si>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</si>
  <si>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</si>
  <si>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</si>
  <si>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</si>
  <si>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</si>
  <si>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</si>
  <si>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</si>
  <si>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</si>
  <si>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</si>
  <si>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</si>
  <si>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</si>
  <si>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</si>
  <si>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</si>
  <si>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</si>
  <si>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</si>
  <si>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</si>
  <si>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</si>
  <si>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</si>
  <si>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</si>
  <si>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</si>
  <si>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</si>
  <si>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</si>
  <si>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</si>
  <si>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</si>
  <si>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</si>
  <si>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</si>
  <si>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</si>
  <si>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</si>
  <si>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</si>
  <si>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</si>
  <si>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</si>
  <si>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</si>
  <si>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</si>
  <si>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</si>
  <si>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</si>
  <si>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</si>
  <si>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</si>
  <si>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</si>
  <si>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</si>
  <si>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</si>
  <si>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</si>
  <si>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</si>
  <si>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</si>
  <si>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</si>
  <si>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</si>
  <si>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</si>
  <si>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</si>
  <si>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</si>
  <si>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</si>
  <si>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</si>
  <si>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</si>
  <si>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</si>
  <si>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</si>
  <si>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</si>
  <si>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</si>
  <si>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</si>
  <si>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</si>
  <si>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</si>
  <si>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</si>
  <si>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</si>
  <si>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</si>
  <si>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</si>
  <si>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</si>
  <si>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</si>
  <si>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</si>
  <si>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</si>
  <si>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</si>
  <si>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</si>
  <si>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</si>
  <si>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東通村</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</si>
  <si>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</si>
  <si>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</si>
  <si>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</si>
  <si>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</si>
  <si>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</si>
  <si>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</si>
  <si>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</si>
  <si>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</si>
  <si>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</si>
  <si>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</si>
  <si>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</si>
  <si>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</si>
  <si>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</si>
  <si>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</si>
  <si>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</si>
  <si>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</si>
  <si>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収益については、一般会計繰入金が収益全体の約４割を占めており、将来的な人口減少等により増収は見込めない状況であります。
　費用については、これまでの多額の建設投資に対する企業債利息や減価償却費が多くを占めているが、企業債の繰上償還等により支払利息の低減や施設運転の効率化等により、経常経費の節減が図られており、黒字を維持している状況であります。
　下記の項目については、類似団体と比較し違いが生じており、内容は以下のとおりとなっております。
　「③流動比率」について、翌年度償還の企業債が計上されているもので、翌年度の料金収入と一般会計からの繰入金にて支払われるため、当年度末時点においては支払能力がないものではありません。
　「④企業債残高対給水収益比率」については、これまでの多額の建設投資に対し、ほぼ企業債で賄われているため、その償還が影響しているものの、平成２５度をピークとし減少に転じております。
　「⑤料金回収率」について、一般会計繰入金の収入に依存している状態となっています。１００％に近づけるためには、料金の見直し等の検討が必要となります。
　「⑥給水原価」について、これまでの建設投資財源である企業債の支払利息と減価償却費が主な要因であり、費用の削減努力はしているものの、料金の見直し等にて根本的な改善策を考えていかなければなりません。</t>
    <phoneticPr fontId="4"/>
  </si>
  <si>
    <t>上水道事業の創設当初に布設した管路の更新時期が１０数年後に訪れます。
　経営状況から鑑み、更新財源の確保は重要な課題となっており、施設の更新や耐震化等、中長期的な事業計画を策定し取り組まなければなりません。</t>
    <phoneticPr fontId="4"/>
  </si>
  <si>
    <t>将来の施設・管路の更新が間近に迫っている状況から鑑みると、更新財源の確保が重要な課題となっており、中長期的な経営計画の策定が急務となっております。
　また、将来計画と合わせて、料金の見直しや建設改良積立金・内部留保資金の蓄積を進め、経営事業体の骨格を強固にし、施設等の更新に備える必要があることから、R4年度に経営戦略を改定することとします。</t>
    <rPh sb="152" eb="154">
      <t>ネンド</t>
    </rPh>
    <rPh sb="155" eb="157">
      <t>ケイエイ</t>
    </rPh>
    <rPh sb="157" eb="159">
      <t>センリャク</t>
    </rPh>
    <rPh sb="160" eb="162">
      <t>カイテイ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</si>
</sst>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C8A-4186-8517-E893C73A069F}"/>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0.46</c:v>
                </c:pt>
                <c:pt idx="1">
                  <c:v>0.44</c:v>
                </c:pt>
                <c:pt idx="2">
                  <c:v>0.52</c:v>
                </c:pt>
                <c:pt idx="3">
                  <c:v>0.47</c:v>
                </c:pt>
                <c:pt idx="4">
                  <c:v>0.4</c:v>
                </c:pt>
              </c:numCache>
            </c:numRef>
          </c:val>
          <c:smooth val="0"/>
          <c:extLst>
            <c:ext xmlns:c16="http://schemas.microsoft.com/office/drawing/2014/chart" uri="{C3380CC4-5D6E-409C-BE32-E72D297353CC}">
              <c16:uniqueId val="{00000001-4C8A-4186-8517-E893C73A069F}"/>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67.47</c:v>
                </c:pt>
                <c:pt idx="1">
                  <c:v>64.319999999999993</c:v>
                </c:pt>
                <c:pt idx="2">
                  <c:v>61.63</c:v>
                </c:pt>
                <c:pt idx="3">
                  <c:v>63.3</c:v>
                </c:pt>
                <c:pt idx="4">
                  <c:v>63.26</c:v>
                </c:pt>
              </c:numCache>
            </c:numRef>
          </c:val>
          <c:extLst>
            <c:ext xmlns:c16="http://schemas.microsoft.com/office/drawing/2014/chart" uri="{C3380CC4-5D6E-409C-BE32-E72D297353CC}">
              <c16:uniqueId val="{00000000-647A-4AB0-B058-90075CB1EA6A}"/>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49.32</c:v>
                </c:pt>
                <c:pt idx="1">
                  <c:v>50.24</c:v>
                </c:pt>
                <c:pt idx="2">
                  <c:v>50.29</c:v>
                </c:pt>
                <c:pt idx="3">
                  <c:v>49.64</c:v>
                </c:pt>
                <c:pt idx="4">
                  <c:v>49.38</c:v>
                </c:pt>
              </c:numCache>
            </c:numRef>
          </c:val>
          <c:smooth val="0"/>
          <c:extLst>
            <c:ext xmlns:c16="http://schemas.microsoft.com/office/drawing/2014/chart" uri="{C3380CC4-5D6E-409C-BE32-E72D297353CC}">
              <c16:uniqueId val="{00000001-647A-4AB0-B058-90075CB1EA6A}"/>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79.78</c:v>
                </c:pt>
                <c:pt idx="1">
                  <c:v>82.45</c:v>
                </c:pt>
                <c:pt idx="2">
                  <c:v>84.71</c:v>
                </c:pt>
                <c:pt idx="3">
                  <c:v>83.54</c:v>
                </c:pt>
                <c:pt idx="4">
                  <c:v>85.08</c:v>
                </c:pt>
              </c:numCache>
            </c:numRef>
          </c:val>
          <c:extLst>
            <c:ext xmlns:c16="http://schemas.microsoft.com/office/drawing/2014/chart" uri="{C3380CC4-5D6E-409C-BE32-E72D297353CC}">
              <c16:uniqueId val="{00000000-136C-4D80-A4A5-0A2E80B6C2E2}"/>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79.34</c:v>
                </c:pt>
                <c:pt idx="1">
                  <c:v>78.650000000000006</c:v>
                </c:pt>
                <c:pt idx="2">
                  <c:v>77.73</c:v>
                </c:pt>
                <c:pt idx="3">
                  <c:v>78.09</c:v>
                </c:pt>
                <c:pt idx="4">
                  <c:v>78.010000000000005</c:v>
                </c:pt>
              </c:numCache>
            </c:numRef>
          </c:val>
          <c:smooth val="0"/>
          <c:extLst>
            <c:ext xmlns:c16="http://schemas.microsoft.com/office/drawing/2014/chart" uri="{C3380CC4-5D6E-409C-BE32-E72D297353CC}">
              <c16:uniqueId val="{00000001-136C-4D80-A4A5-0A2E80B6C2E2}"/>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107.1</c:v>
                </c:pt>
                <c:pt idx="1">
                  <c:v>103.08</c:v>
                </c:pt>
                <c:pt idx="2">
                  <c:v>101.93</c:v>
                </c:pt>
                <c:pt idx="3">
                  <c:v>101.82</c:v>
                </c:pt>
                <c:pt idx="4">
                  <c:v>102.12</c:v>
                </c:pt>
              </c:numCache>
            </c:numRef>
          </c:val>
          <c:extLst>
            <c:ext xmlns:c16="http://schemas.microsoft.com/office/drawing/2014/chart" uri="{C3380CC4-5D6E-409C-BE32-E72D297353CC}">
              <c16:uniqueId val="{00000000-6DE6-4397-93B9-3BA2559B13B4}"/>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107.95</c:v>
                </c:pt>
                <c:pt idx="1">
                  <c:v>104.47</c:v>
                </c:pt>
                <c:pt idx="2">
                  <c:v>103.81</c:v>
                </c:pt>
                <c:pt idx="3">
                  <c:v>104.35</c:v>
                </c:pt>
                <c:pt idx="4">
                  <c:v>105.34</c:v>
                </c:pt>
              </c:numCache>
            </c:numRef>
          </c:val>
          <c:smooth val="0"/>
          <c:extLst>
            <c:ext xmlns:c16="http://schemas.microsoft.com/office/drawing/2014/chart" uri="{C3380CC4-5D6E-409C-BE32-E72D297353CC}">
              <c16:uniqueId val="{00000001-6DE6-4397-93B9-3BA2559B13B4}"/>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50.72</c:v>
                </c:pt>
                <c:pt idx="1">
                  <c:v>52.07</c:v>
                </c:pt>
                <c:pt idx="2">
                  <c:v>53.41</c:v>
                </c:pt>
                <c:pt idx="3">
                  <c:v>55.21</c:v>
                </c:pt>
                <c:pt idx="4">
                  <c:v>56.93</c:v>
                </c:pt>
              </c:numCache>
            </c:numRef>
          </c:val>
          <c:extLst>
            <c:ext xmlns:c16="http://schemas.microsoft.com/office/drawing/2014/chart" uri="{C3380CC4-5D6E-409C-BE32-E72D297353CC}">
              <c16:uniqueId val="{00000000-4056-4C88-984D-F13F805F0088}"/>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48.3</c:v>
                </c:pt>
                <c:pt idx="1">
                  <c:v>45.14</c:v>
                </c:pt>
                <c:pt idx="2">
                  <c:v>45.85</c:v>
                </c:pt>
                <c:pt idx="3">
                  <c:v>47.31</c:v>
                </c:pt>
                <c:pt idx="4">
                  <c:v>47.5</c:v>
                </c:pt>
              </c:numCache>
            </c:numRef>
          </c:val>
          <c:smooth val="0"/>
          <c:extLst>
            <c:ext xmlns:c16="http://schemas.microsoft.com/office/drawing/2014/chart" uri="{C3380CC4-5D6E-409C-BE32-E72D297353CC}">
              <c16:uniqueId val="{00000001-4056-4C88-984D-F13F805F0088}"/>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4A2-4BAB-92DA-79B8C72B40D2}"/>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12.43</c:v>
                </c:pt>
                <c:pt idx="1">
                  <c:v>13.58</c:v>
                </c:pt>
                <c:pt idx="2">
                  <c:v>14.13</c:v>
                </c:pt>
                <c:pt idx="3">
                  <c:v>16.77</c:v>
                </c:pt>
                <c:pt idx="4">
                  <c:v>17.399999999999999</c:v>
                </c:pt>
              </c:numCache>
            </c:numRef>
          </c:val>
          <c:smooth val="0"/>
          <c:extLst>
            <c:ext xmlns:c16="http://schemas.microsoft.com/office/drawing/2014/chart" uri="{C3380CC4-5D6E-409C-BE32-E72D297353CC}">
              <c16:uniqueId val="{00000001-54A2-4BAB-92DA-79B8C72B40D2}"/>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8CC-476A-9253-42D52944DACE}"/>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12.44</c:v>
                </c:pt>
                <c:pt idx="1">
                  <c:v>16.399999999999999</c:v>
                </c:pt>
                <c:pt idx="2">
                  <c:v>25.66</c:v>
                </c:pt>
                <c:pt idx="3">
                  <c:v>21.69</c:v>
                </c:pt>
                <c:pt idx="4">
                  <c:v>24.04</c:v>
                </c:pt>
              </c:numCache>
            </c:numRef>
          </c:val>
          <c:smooth val="0"/>
          <c:extLst>
            <c:ext xmlns:c16="http://schemas.microsoft.com/office/drawing/2014/chart" uri="{C3380CC4-5D6E-409C-BE32-E72D297353CC}">
              <c16:uniqueId val="{00000001-D8CC-476A-9253-42D52944DACE}"/>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53.89</c:v>
                </c:pt>
                <c:pt idx="1">
                  <c:v>51.97</c:v>
                </c:pt>
                <c:pt idx="2">
                  <c:v>62.36</c:v>
                </c:pt>
                <c:pt idx="3">
                  <c:v>98.02</c:v>
                </c:pt>
                <c:pt idx="4">
                  <c:v>112.66</c:v>
                </c:pt>
              </c:numCache>
            </c:numRef>
          </c:val>
          <c:extLst>
            <c:ext xmlns:c16="http://schemas.microsoft.com/office/drawing/2014/chart" uri="{C3380CC4-5D6E-409C-BE32-E72D297353CC}">
              <c16:uniqueId val="{00000000-E6C0-4B9D-AA70-284804FC3ECE}"/>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371.89</c:v>
                </c:pt>
                <c:pt idx="1">
                  <c:v>293.23</c:v>
                </c:pt>
                <c:pt idx="2">
                  <c:v>300.14</c:v>
                </c:pt>
                <c:pt idx="3">
                  <c:v>301.04000000000002</c:v>
                </c:pt>
                <c:pt idx="4">
                  <c:v>305.08</c:v>
                </c:pt>
              </c:numCache>
            </c:numRef>
          </c:val>
          <c:smooth val="0"/>
          <c:extLst>
            <c:ext xmlns:c16="http://schemas.microsoft.com/office/drawing/2014/chart" uri="{C3380CC4-5D6E-409C-BE32-E72D297353CC}">
              <c16:uniqueId val="{00000001-E6C0-4B9D-AA70-284804FC3ECE}"/>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1544.33</c:v>
                </c:pt>
                <c:pt idx="1">
                  <c:v>1395.84</c:v>
                </c:pt>
                <c:pt idx="2">
                  <c:v>1275.23</c:v>
                </c:pt>
                <c:pt idx="3">
                  <c:v>1124.8699999999999</c:v>
                </c:pt>
                <c:pt idx="4">
                  <c:v>985.94</c:v>
                </c:pt>
              </c:numCache>
            </c:numRef>
          </c:val>
          <c:extLst>
            <c:ext xmlns:c16="http://schemas.microsoft.com/office/drawing/2014/chart" uri="{C3380CC4-5D6E-409C-BE32-E72D297353CC}">
              <c16:uniqueId val="{00000000-4652-4BE8-9F82-2193334F2C9B}"/>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483.11</c:v>
                </c:pt>
                <c:pt idx="1">
                  <c:v>542.29999999999995</c:v>
                </c:pt>
                <c:pt idx="2">
                  <c:v>566.65</c:v>
                </c:pt>
                <c:pt idx="3">
                  <c:v>551.62</c:v>
                </c:pt>
                <c:pt idx="4">
                  <c:v>585.59</c:v>
                </c:pt>
              </c:numCache>
            </c:numRef>
          </c:val>
          <c:smooth val="0"/>
          <c:extLst>
            <c:ext xmlns:c16="http://schemas.microsoft.com/office/drawing/2014/chart" uri="{C3380CC4-5D6E-409C-BE32-E72D297353CC}">
              <c16:uniqueId val="{00000001-4652-4BE8-9F82-2193334F2C9B}"/>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55.14</c:v>
                </c:pt>
                <c:pt idx="1">
                  <c:v>52.63</c:v>
                </c:pt>
                <c:pt idx="2">
                  <c:v>54.55</c:v>
                </c:pt>
                <c:pt idx="3">
                  <c:v>56.87</c:v>
                </c:pt>
                <c:pt idx="4">
                  <c:v>59.45</c:v>
                </c:pt>
              </c:numCache>
            </c:numRef>
          </c:val>
          <c:extLst>
            <c:ext xmlns:c16="http://schemas.microsoft.com/office/drawing/2014/chart" uri="{C3380CC4-5D6E-409C-BE32-E72D297353CC}">
              <c16:uniqueId val="{00000000-9295-40D0-91A2-25A3ADED64CC}"/>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93.28</c:v>
                </c:pt>
                <c:pt idx="1">
                  <c:v>87.51</c:v>
                </c:pt>
                <c:pt idx="2">
                  <c:v>84.77</c:v>
                </c:pt>
                <c:pt idx="3">
                  <c:v>87.11</c:v>
                </c:pt>
                <c:pt idx="4">
                  <c:v>82.78</c:v>
                </c:pt>
              </c:numCache>
            </c:numRef>
          </c:val>
          <c:smooth val="0"/>
          <c:extLst>
            <c:ext xmlns:c16="http://schemas.microsoft.com/office/drawing/2014/chart" uri="{C3380CC4-5D6E-409C-BE32-E72D297353CC}">
              <c16:uniqueId val="{00000001-9295-40D0-91A2-25A3ADED64CC}"/>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436.63</c:v>
                </c:pt>
                <c:pt idx="1">
                  <c:v>458.74</c:v>
                </c:pt>
                <c:pt idx="2">
                  <c:v>443.69</c:v>
                </c:pt>
                <c:pt idx="3">
                  <c:v>424.86</c:v>
                </c:pt>
                <c:pt idx="4">
                  <c:v>403.6</c:v>
                </c:pt>
              </c:numCache>
            </c:numRef>
          </c:val>
          <c:extLst>
            <c:ext xmlns:c16="http://schemas.microsoft.com/office/drawing/2014/chart" uri="{C3380CC4-5D6E-409C-BE32-E72D297353CC}">
              <c16:uniqueId val="{00000000-CE88-4AC0-A8C8-656D30E65C76}"/>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208.29</c:v>
                </c:pt>
                <c:pt idx="1">
                  <c:v>218.42</c:v>
                </c:pt>
                <c:pt idx="2">
                  <c:v>227.27</c:v>
                </c:pt>
                <c:pt idx="3">
                  <c:v>223.98</c:v>
                </c:pt>
                <c:pt idx="4">
                  <c:v>225.09</c:v>
                </c:pt>
              </c:numCache>
            </c:numRef>
          </c:val>
          <c:smooth val="0"/>
          <c:extLst>
            <c:ext xmlns:c16="http://schemas.microsoft.com/office/drawing/2014/chart" uri="{C3380CC4-5D6E-409C-BE32-E72D297353CC}">
              <c16:uniqueId val="{00000001-CE88-4AC0-A8C8-656D30E65C76}"/>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S52"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row>
    <row r="3" spans="1:78" ht="9.75" customHeight="1" x14ac:dyDescent="0.15">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row>
    <row r="4" spans="1:78" ht="9.75" customHeight="1" x14ac:dyDescent="0.15">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2" t="str">
        <f>データ!H6</f>
        <v>青森県　東通村</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3"/>
      <c r="AE6" s="83"/>
      <c r="AF6" s="83"/>
      <c r="AG6" s="83"/>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3" t="s">
        <v>1</v>
      </c>
      <c r="C7" s="74"/>
      <c r="D7" s="74"/>
      <c r="E7" s="74"/>
      <c r="F7" s="74"/>
      <c r="G7" s="74"/>
      <c r="H7" s="74"/>
      <c r="I7" s="73" t="s">
        <v>2</v>
      </c>
      <c r="J7" s="74"/>
      <c r="K7" s="74"/>
      <c r="L7" s="74"/>
      <c r="M7" s="74"/>
      <c r="N7" s="74"/>
      <c r="O7" s="75"/>
      <c r="P7" s="76" t="s">
        <v>3</v>
      </c>
      <c r="Q7" s="76"/>
      <c r="R7" s="76"/>
      <c r="S7" s="76"/>
      <c r="T7" s="76"/>
      <c r="U7" s="76"/>
      <c r="V7" s="76"/>
      <c r="W7" s="76" t="s">
        <v>4</v>
      </c>
      <c r="X7" s="76"/>
      <c r="Y7" s="76"/>
      <c r="Z7" s="76"/>
      <c r="AA7" s="76"/>
      <c r="AB7" s="76"/>
      <c r="AC7" s="76"/>
      <c r="AD7" s="76" t="s">
        <v>5</v>
      </c>
      <c r="AE7" s="76"/>
      <c r="AF7" s="76"/>
      <c r="AG7" s="76"/>
      <c r="AH7" s="76"/>
      <c r="AI7" s="76"/>
      <c r="AJ7" s="76"/>
      <c r="AK7" s="4"/>
      <c r="AL7" s="76" t="s">
        <v>6</v>
      </c>
      <c r="AM7" s="76"/>
      <c r="AN7" s="76"/>
      <c r="AO7" s="76"/>
      <c r="AP7" s="76"/>
      <c r="AQ7" s="76"/>
      <c r="AR7" s="76"/>
      <c r="AS7" s="76"/>
      <c r="AT7" s="73" t="s">
        <v>7</v>
      </c>
      <c r="AU7" s="74"/>
      <c r="AV7" s="74"/>
      <c r="AW7" s="74"/>
      <c r="AX7" s="74"/>
      <c r="AY7" s="74"/>
      <c r="AZ7" s="74"/>
      <c r="BA7" s="74"/>
      <c r="BB7" s="76" t="s">
        <v>8</v>
      </c>
      <c r="BC7" s="76"/>
      <c r="BD7" s="76"/>
      <c r="BE7" s="76"/>
      <c r="BF7" s="76"/>
      <c r="BG7" s="76"/>
      <c r="BH7" s="76"/>
      <c r="BI7" s="76"/>
      <c r="BJ7" s="3"/>
      <c r="BK7" s="3"/>
      <c r="BL7" s="5" t="s">
        <v>9</v>
      </c>
      <c r="BM7" s="6"/>
      <c r="BN7" s="6"/>
      <c r="BO7" s="6"/>
      <c r="BP7" s="6"/>
      <c r="BQ7" s="6"/>
      <c r="BR7" s="6"/>
      <c r="BS7" s="6"/>
      <c r="BT7" s="6"/>
      <c r="BU7" s="6"/>
      <c r="BV7" s="6"/>
      <c r="BW7" s="6"/>
      <c r="BX7" s="6"/>
      <c r="BY7" s="7"/>
    </row>
    <row r="8" spans="1:78" ht="18.75" customHeight="1" x14ac:dyDescent="0.15">
      <c r="A8" s="2"/>
      <c r="B8" s="77" t="str">
        <f>データ!$I$6</f>
        <v>法適用</v>
      </c>
      <c r="C8" s="78"/>
      <c r="D8" s="78"/>
      <c r="E8" s="78"/>
      <c r="F8" s="78"/>
      <c r="G8" s="78"/>
      <c r="H8" s="78"/>
      <c r="I8" s="77" t="str">
        <f>データ!$J$6</f>
        <v>水道事業</v>
      </c>
      <c r="J8" s="78"/>
      <c r="K8" s="78"/>
      <c r="L8" s="78"/>
      <c r="M8" s="78"/>
      <c r="N8" s="78"/>
      <c r="O8" s="79"/>
      <c r="P8" s="80" t="str">
        <f>データ!$K$6</f>
        <v>末端給水事業</v>
      </c>
      <c r="Q8" s="80"/>
      <c r="R8" s="80"/>
      <c r="S8" s="80"/>
      <c r="T8" s="80"/>
      <c r="U8" s="80"/>
      <c r="V8" s="80"/>
      <c r="W8" s="80" t="str">
        <f>データ!$L$6</f>
        <v>A8</v>
      </c>
      <c r="X8" s="80"/>
      <c r="Y8" s="80"/>
      <c r="Z8" s="80"/>
      <c r="AA8" s="80"/>
      <c r="AB8" s="80"/>
      <c r="AC8" s="80"/>
      <c r="AD8" s="80" t="str">
        <f>データ!$M$6</f>
        <v>非設置</v>
      </c>
      <c r="AE8" s="80"/>
      <c r="AF8" s="80"/>
      <c r="AG8" s="80"/>
      <c r="AH8" s="80"/>
      <c r="AI8" s="80"/>
      <c r="AJ8" s="80"/>
      <c r="AK8" s="4"/>
      <c r="AL8" s="68">
        <f>データ!$R$6</f>
        <v>6153</v>
      </c>
      <c r="AM8" s="68"/>
      <c r="AN8" s="68"/>
      <c r="AO8" s="68"/>
      <c r="AP8" s="68"/>
      <c r="AQ8" s="68"/>
      <c r="AR8" s="68"/>
      <c r="AS8" s="68"/>
      <c r="AT8" s="64">
        <f>データ!$S$6</f>
        <v>295.27</v>
      </c>
      <c r="AU8" s="65"/>
      <c r="AV8" s="65"/>
      <c r="AW8" s="65"/>
      <c r="AX8" s="65"/>
      <c r="AY8" s="65"/>
      <c r="AZ8" s="65"/>
      <c r="BA8" s="65"/>
      <c r="BB8" s="67">
        <f>データ!$T$6</f>
        <v>20.84</v>
      </c>
      <c r="BC8" s="67"/>
      <c r="BD8" s="67"/>
      <c r="BE8" s="67"/>
      <c r="BF8" s="67"/>
      <c r="BG8" s="67"/>
      <c r="BH8" s="67"/>
      <c r="BI8" s="67"/>
      <c r="BJ8" s="3"/>
      <c r="BK8" s="3"/>
      <c r="BL8" s="71" t="s">
        <v>10</v>
      </c>
      <c r="BM8" s="72"/>
      <c r="BN8" s="8" t="s">
        <v>11</v>
      </c>
      <c r="BO8" s="9"/>
      <c r="BP8" s="9"/>
      <c r="BQ8" s="9"/>
      <c r="BR8" s="9"/>
      <c r="BS8" s="9"/>
      <c r="BT8" s="9"/>
      <c r="BU8" s="9"/>
      <c r="BV8" s="9"/>
      <c r="BW8" s="9"/>
      <c r="BX8" s="9"/>
      <c r="BY8" s="10"/>
    </row>
    <row r="9" spans="1:78" ht="18.75" customHeight="1" x14ac:dyDescent="0.15">
      <c r="A9" s="2"/>
      <c r="B9" s="73" t="s">
        <v>12</v>
      </c>
      <c r="C9" s="74"/>
      <c r="D9" s="74"/>
      <c r="E9" s="74"/>
      <c r="F9" s="74"/>
      <c r="G9" s="74"/>
      <c r="H9" s="74"/>
      <c r="I9" s="73" t="s">
        <v>13</v>
      </c>
      <c r="J9" s="74"/>
      <c r="K9" s="74"/>
      <c r="L9" s="74"/>
      <c r="M9" s="74"/>
      <c r="N9" s="74"/>
      <c r="O9" s="75"/>
      <c r="P9" s="76" t="s">
        <v>14</v>
      </c>
      <c r="Q9" s="76"/>
      <c r="R9" s="76"/>
      <c r="S9" s="76"/>
      <c r="T9" s="76"/>
      <c r="U9" s="76"/>
      <c r="V9" s="76"/>
      <c r="W9" s="76" t="s">
        <v>15</v>
      </c>
      <c r="X9" s="76"/>
      <c r="Y9" s="76"/>
      <c r="Z9" s="76"/>
      <c r="AA9" s="76"/>
      <c r="AB9" s="76"/>
      <c r="AC9" s="76"/>
      <c r="AD9" s="2"/>
      <c r="AE9" s="2"/>
      <c r="AF9" s="2"/>
      <c r="AG9" s="2"/>
      <c r="AH9" s="4"/>
      <c r="AI9" s="4"/>
      <c r="AJ9" s="4"/>
      <c r="AK9" s="4"/>
      <c r="AL9" s="76" t="s">
        <v>16</v>
      </c>
      <c r="AM9" s="76"/>
      <c r="AN9" s="76"/>
      <c r="AO9" s="76"/>
      <c r="AP9" s="76"/>
      <c r="AQ9" s="76"/>
      <c r="AR9" s="76"/>
      <c r="AS9" s="76"/>
      <c r="AT9" s="73" t="s">
        <v>17</v>
      </c>
      <c r="AU9" s="74"/>
      <c r="AV9" s="74"/>
      <c r="AW9" s="74"/>
      <c r="AX9" s="74"/>
      <c r="AY9" s="74"/>
      <c r="AZ9" s="74"/>
      <c r="BA9" s="74"/>
      <c r="BB9" s="76" t="s">
        <v>18</v>
      </c>
      <c r="BC9" s="76"/>
      <c r="BD9" s="76"/>
      <c r="BE9" s="76"/>
      <c r="BF9" s="76"/>
      <c r="BG9" s="76"/>
      <c r="BH9" s="76"/>
      <c r="BI9" s="76"/>
      <c r="BJ9" s="3"/>
      <c r="BK9" s="3"/>
      <c r="BL9" s="62" t="s">
        <v>19</v>
      </c>
      <c r="BM9" s="63"/>
      <c r="BN9" s="11" t="s">
        <v>20</v>
      </c>
      <c r="BO9" s="12"/>
      <c r="BP9" s="12"/>
      <c r="BQ9" s="12"/>
      <c r="BR9" s="12"/>
      <c r="BS9" s="12"/>
      <c r="BT9" s="12"/>
      <c r="BU9" s="12"/>
      <c r="BV9" s="12"/>
      <c r="BW9" s="12"/>
      <c r="BX9" s="12"/>
      <c r="BY9" s="13"/>
    </row>
    <row r="10" spans="1:78" ht="18.75" customHeight="1" x14ac:dyDescent="0.15">
      <c r="A10" s="2"/>
      <c r="B10" s="64" t="str">
        <f>データ!$N$6</f>
        <v>-</v>
      </c>
      <c r="C10" s="65"/>
      <c r="D10" s="65"/>
      <c r="E10" s="65"/>
      <c r="F10" s="65"/>
      <c r="G10" s="65"/>
      <c r="H10" s="65"/>
      <c r="I10" s="64">
        <f>データ!$O$6</f>
        <v>61.68</v>
      </c>
      <c r="J10" s="65"/>
      <c r="K10" s="65"/>
      <c r="L10" s="65"/>
      <c r="M10" s="65"/>
      <c r="N10" s="65"/>
      <c r="O10" s="66"/>
      <c r="P10" s="67">
        <f>データ!$P$6</f>
        <v>94.78</v>
      </c>
      <c r="Q10" s="67"/>
      <c r="R10" s="67"/>
      <c r="S10" s="67"/>
      <c r="T10" s="67"/>
      <c r="U10" s="67"/>
      <c r="V10" s="67"/>
      <c r="W10" s="68">
        <f>データ!$Q$6</f>
        <v>4532</v>
      </c>
      <c r="X10" s="68"/>
      <c r="Y10" s="68"/>
      <c r="Z10" s="68"/>
      <c r="AA10" s="68"/>
      <c r="AB10" s="68"/>
      <c r="AC10" s="68"/>
      <c r="AD10" s="2"/>
      <c r="AE10" s="2"/>
      <c r="AF10" s="2"/>
      <c r="AG10" s="2"/>
      <c r="AH10" s="4"/>
      <c r="AI10" s="4"/>
      <c r="AJ10" s="4"/>
      <c r="AK10" s="4"/>
      <c r="AL10" s="68">
        <f>データ!$U$6</f>
        <v>5777</v>
      </c>
      <c r="AM10" s="68"/>
      <c r="AN10" s="68"/>
      <c r="AO10" s="68"/>
      <c r="AP10" s="68"/>
      <c r="AQ10" s="68"/>
      <c r="AR10" s="68"/>
      <c r="AS10" s="68"/>
      <c r="AT10" s="64">
        <f>データ!$V$6</f>
        <v>78.5</v>
      </c>
      <c r="AU10" s="65"/>
      <c r="AV10" s="65"/>
      <c r="AW10" s="65"/>
      <c r="AX10" s="65"/>
      <c r="AY10" s="65"/>
      <c r="AZ10" s="65"/>
      <c r="BA10" s="65"/>
      <c r="BB10" s="67">
        <f>データ!$W$6</f>
        <v>73.59</v>
      </c>
      <c r="BC10" s="67"/>
      <c r="BD10" s="67"/>
      <c r="BE10" s="67"/>
      <c r="BF10" s="67"/>
      <c r="BG10" s="67"/>
      <c r="BH10" s="67"/>
      <c r="BI10" s="67"/>
      <c r="BJ10" s="2"/>
      <c r="BK10" s="2"/>
      <c r="BL10" s="69" t="s">
        <v>21</v>
      </c>
      <c r="BM10" s="70"/>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23</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24</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45" t="s">
        <v>25</v>
      </c>
      <c r="BM14" s="46"/>
      <c r="BN14" s="46"/>
      <c r="BO14" s="46"/>
      <c r="BP14" s="46"/>
      <c r="BQ14" s="46"/>
      <c r="BR14" s="46"/>
      <c r="BS14" s="46"/>
      <c r="BT14" s="46"/>
      <c r="BU14" s="46"/>
      <c r="BV14" s="46"/>
      <c r="BW14" s="46"/>
      <c r="BX14" s="46"/>
      <c r="BY14" s="46"/>
      <c r="BZ14" s="47"/>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110</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111</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59" t="s">
        <v>27</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1"/>
      <c r="BM60" s="52"/>
      <c r="BN60" s="52"/>
      <c r="BO60" s="52"/>
      <c r="BP60" s="52"/>
      <c r="BQ60" s="52"/>
      <c r="BR60" s="52"/>
      <c r="BS60" s="52"/>
      <c r="BT60" s="52"/>
      <c r="BU60" s="52"/>
      <c r="BV60" s="52"/>
      <c r="BW60" s="52"/>
      <c r="BX60" s="52"/>
      <c r="BY60" s="52"/>
      <c r="BZ60" s="53"/>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92" t="s">
        <v>112</v>
      </c>
      <c r="BM66" s="93"/>
      <c r="BN66" s="93"/>
      <c r="BO66" s="93"/>
      <c r="BP66" s="93"/>
      <c r="BQ66" s="93"/>
      <c r="BR66" s="93"/>
      <c r="BS66" s="93"/>
      <c r="BT66" s="93"/>
      <c r="BU66" s="93"/>
      <c r="BV66" s="93"/>
      <c r="BW66" s="93"/>
      <c r="BX66" s="93"/>
      <c r="BY66" s="93"/>
      <c r="BZ66" s="94"/>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92"/>
      <c r="BM67" s="93"/>
      <c r="BN67" s="93"/>
      <c r="BO67" s="93"/>
      <c r="BP67" s="93"/>
      <c r="BQ67" s="93"/>
      <c r="BR67" s="93"/>
      <c r="BS67" s="93"/>
      <c r="BT67" s="93"/>
      <c r="BU67" s="93"/>
      <c r="BV67" s="93"/>
      <c r="BW67" s="93"/>
      <c r="BX67" s="93"/>
      <c r="BY67" s="93"/>
      <c r="BZ67" s="94"/>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92"/>
      <c r="BM68" s="93"/>
      <c r="BN68" s="93"/>
      <c r="BO68" s="93"/>
      <c r="BP68" s="93"/>
      <c r="BQ68" s="93"/>
      <c r="BR68" s="93"/>
      <c r="BS68" s="93"/>
      <c r="BT68" s="93"/>
      <c r="BU68" s="93"/>
      <c r="BV68" s="93"/>
      <c r="BW68" s="93"/>
      <c r="BX68" s="93"/>
      <c r="BY68" s="93"/>
      <c r="BZ68" s="94"/>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92"/>
      <c r="BM69" s="93"/>
      <c r="BN69" s="93"/>
      <c r="BO69" s="93"/>
      <c r="BP69" s="93"/>
      <c r="BQ69" s="93"/>
      <c r="BR69" s="93"/>
      <c r="BS69" s="93"/>
      <c r="BT69" s="93"/>
      <c r="BU69" s="93"/>
      <c r="BV69" s="93"/>
      <c r="BW69" s="93"/>
      <c r="BX69" s="93"/>
      <c r="BY69" s="93"/>
      <c r="BZ69" s="94"/>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92"/>
      <c r="BM70" s="93"/>
      <c r="BN70" s="93"/>
      <c r="BO70" s="93"/>
      <c r="BP70" s="93"/>
      <c r="BQ70" s="93"/>
      <c r="BR70" s="93"/>
      <c r="BS70" s="93"/>
      <c r="BT70" s="93"/>
      <c r="BU70" s="93"/>
      <c r="BV70" s="93"/>
      <c r="BW70" s="93"/>
      <c r="BX70" s="93"/>
      <c r="BY70" s="93"/>
      <c r="BZ70" s="94"/>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92"/>
      <c r="BM71" s="93"/>
      <c r="BN71" s="93"/>
      <c r="BO71" s="93"/>
      <c r="BP71" s="93"/>
      <c r="BQ71" s="93"/>
      <c r="BR71" s="93"/>
      <c r="BS71" s="93"/>
      <c r="BT71" s="93"/>
      <c r="BU71" s="93"/>
      <c r="BV71" s="93"/>
      <c r="BW71" s="93"/>
      <c r="BX71" s="93"/>
      <c r="BY71" s="93"/>
      <c r="BZ71" s="94"/>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92"/>
      <c r="BM72" s="93"/>
      <c r="BN72" s="93"/>
      <c r="BO72" s="93"/>
      <c r="BP72" s="93"/>
      <c r="BQ72" s="93"/>
      <c r="BR72" s="93"/>
      <c r="BS72" s="93"/>
      <c r="BT72" s="93"/>
      <c r="BU72" s="93"/>
      <c r="BV72" s="93"/>
      <c r="BW72" s="93"/>
      <c r="BX72" s="93"/>
      <c r="BY72" s="93"/>
      <c r="BZ72" s="94"/>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92"/>
      <c r="BM73" s="93"/>
      <c r="BN73" s="93"/>
      <c r="BO73" s="93"/>
      <c r="BP73" s="93"/>
      <c r="BQ73" s="93"/>
      <c r="BR73" s="93"/>
      <c r="BS73" s="93"/>
      <c r="BT73" s="93"/>
      <c r="BU73" s="93"/>
      <c r="BV73" s="93"/>
      <c r="BW73" s="93"/>
      <c r="BX73" s="93"/>
      <c r="BY73" s="93"/>
      <c r="BZ73" s="94"/>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92"/>
      <c r="BM74" s="93"/>
      <c r="BN74" s="93"/>
      <c r="BO74" s="93"/>
      <c r="BP74" s="93"/>
      <c r="BQ74" s="93"/>
      <c r="BR74" s="93"/>
      <c r="BS74" s="93"/>
      <c r="BT74" s="93"/>
      <c r="BU74" s="93"/>
      <c r="BV74" s="93"/>
      <c r="BW74" s="93"/>
      <c r="BX74" s="93"/>
      <c r="BY74" s="93"/>
      <c r="BZ74" s="94"/>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92"/>
      <c r="BM75" s="93"/>
      <c r="BN75" s="93"/>
      <c r="BO75" s="93"/>
      <c r="BP75" s="93"/>
      <c r="BQ75" s="93"/>
      <c r="BR75" s="93"/>
      <c r="BS75" s="93"/>
      <c r="BT75" s="93"/>
      <c r="BU75" s="93"/>
      <c r="BV75" s="93"/>
      <c r="BW75" s="93"/>
      <c r="BX75" s="93"/>
      <c r="BY75" s="93"/>
      <c r="BZ75" s="94"/>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92"/>
      <c r="BM76" s="93"/>
      <c r="BN76" s="93"/>
      <c r="BO76" s="93"/>
      <c r="BP76" s="93"/>
      <c r="BQ76" s="93"/>
      <c r="BR76" s="93"/>
      <c r="BS76" s="93"/>
      <c r="BT76" s="93"/>
      <c r="BU76" s="93"/>
      <c r="BV76" s="93"/>
      <c r="BW76" s="93"/>
      <c r="BX76" s="93"/>
      <c r="BY76" s="93"/>
      <c r="BZ76" s="94"/>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92"/>
      <c r="BM77" s="93"/>
      <c r="BN77" s="93"/>
      <c r="BO77" s="93"/>
      <c r="BP77" s="93"/>
      <c r="BQ77" s="93"/>
      <c r="BR77" s="93"/>
      <c r="BS77" s="93"/>
      <c r="BT77" s="93"/>
      <c r="BU77" s="93"/>
      <c r="BV77" s="93"/>
      <c r="BW77" s="93"/>
      <c r="BX77" s="93"/>
      <c r="BY77" s="93"/>
      <c r="BZ77" s="94"/>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92"/>
      <c r="BM78" s="93"/>
      <c r="BN78" s="93"/>
      <c r="BO78" s="93"/>
      <c r="BP78" s="93"/>
      <c r="BQ78" s="93"/>
      <c r="BR78" s="93"/>
      <c r="BS78" s="93"/>
      <c r="BT78" s="93"/>
      <c r="BU78" s="93"/>
      <c r="BV78" s="93"/>
      <c r="BW78" s="93"/>
      <c r="BX78" s="93"/>
      <c r="BY78" s="93"/>
      <c r="BZ78" s="94"/>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92"/>
      <c r="BM79" s="93"/>
      <c r="BN79" s="93"/>
      <c r="BO79" s="93"/>
      <c r="BP79" s="93"/>
      <c r="BQ79" s="93"/>
      <c r="BR79" s="93"/>
      <c r="BS79" s="93"/>
      <c r="BT79" s="93"/>
      <c r="BU79" s="93"/>
      <c r="BV79" s="93"/>
      <c r="BW79" s="93"/>
      <c r="BX79" s="93"/>
      <c r="BY79" s="93"/>
      <c r="BZ79" s="94"/>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92"/>
      <c r="BM80" s="93"/>
      <c r="BN80" s="93"/>
      <c r="BO80" s="93"/>
      <c r="BP80" s="93"/>
      <c r="BQ80" s="93"/>
      <c r="BR80" s="93"/>
      <c r="BS80" s="93"/>
      <c r="BT80" s="93"/>
      <c r="BU80" s="93"/>
      <c r="BV80" s="93"/>
      <c r="BW80" s="93"/>
      <c r="BX80" s="93"/>
      <c r="BY80" s="93"/>
      <c r="BZ80" s="94"/>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92"/>
      <c r="BM81" s="93"/>
      <c r="BN81" s="93"/>
      <c r="BO81" s="93"/>
      <c r="BP81" s="93"/>
      <c r="BQ81" s="93"/>
      <c r="BR81" s="93"/>
      <c r="BS81" s="93"/>
      <c r="BT81" s="93"/>
      <c r="BU81" s="93"/>
      <c r="BV81" s="93"/>
      <c r="BW81" s="93"/>
      <c r="BX81" s="93"/>
      <c r="BY81" s="93"/>
      <c r="BZ81" s="9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95"/>
      <c r="BM82" s="96"/>
      <c r="BN82" s="96"/>
      <c r="BO82" s="96"/>
      <c r="BP82" s="96"/>
      <c r="BQ82" s="96"/>
      <c r="BR82" s="96"/>
      <c r="BS82" s="96"/>
      <c r="BT82" s="96"/>
      <c r="BU82" s="96"/>
      <c r="BV82" s="96"/>
      <c r="BW82" s="96"/>
      <c r="BX82" s="96"/>
      <c r="BY82" s="96"/>
      <c r="BZ82" s="97"/>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jaYCEErINdBnmavWf46Li3XVU0w3WV+UAs1avxqPRL9bUa8Jtmtrd5PKJNP3JgololZ0VESNMxFglIes/jaVrg==" saltValue="WKC2JSPwjwZqGZV/HCiEeQ=="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5" t="s">
        <v>50</v>
      </c>
      <c r="I3" s="86"/>
      <c r="J3" s="86"/>
      <c r="K3" s="86"/>
      <c r="L3" s="86"/>
      <c r="M3" s="86"/>
      <c r="N3" s="86"/>
      <c r="O3" s="86"/>
      <c r="P3" s="86"/>
      <c r="Q3" s="86"/>
      <c r="R3" s="86"/>
      <c r="S3" s="86"/>
      <c r="T3" s="86"/>
      <c r="U3" s="86"/>
      <c r="V3" s="86"/>
      <c r="W3" s="87"/>
      <c r="X3" s="91" t="s">
        <v>51</v>
      </c>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c r="CA3" s="84"/>
      <c r="CB3" s="84"/>
      <c r="CC3" s="84"/>
      <c r="CD3" s="84"/>
      <c r="CE3" s="84"/>
      <c r="CF3" s="84"/>
      <c r="CG3" s="84"/>
      <c r="CH3" s="84"/>
      <c r="CI3" s="84"/>
      <c r="CJ3" s="84"/>
      <c r="CK3" s="84"/>
      <c r="CL3" s="84"/>
      <c r="CM3" s="84"/>
      <c r="CN3" s="84"/>
      <c r="CO3" s="84"/>
      <c r="CP3" s="84"/>
      <c r="CQ3" s="84"/>
      <c r="CR3" s="84"/>
      <c r="CS3" s="84"/>
      <c r="CT3" s="84"/>
      <c r="CU3" s="84"/>
      <c r="CV3" s="84"/>
      <c r="CW3" s="84"/>
      <c r="CX3" s="84"/>
      <c r="CY3" s="84"/>
      <c r="CZ3" s="84"/>
      <c r="DA3" s="84"/>
      <c r="DB3" s="84"/>
      <c r="DC3" s="84"/>
      <c r="DD3" s="84"/>
      <c r="DE3" s="84"/>
      <c r="DF3" s="84"/>
      <c r="DG3" s="84"/>
      <c r="DH3" s="84" t="s">
        <v>52</v>
      </c>
      <c r="DI3" s="84"/>
      <c r="DJ3" s="84"/>
      <c r="DK3" s="84"/>
      <c r="DL3" s="84"/>
      <c r="DM3" s="84"/>
      <c r="DN3" s="84"/>
      <c r="DO3" s="84"/>
      <c r="DP3" s="84"/>
      <c r="DQ3" s="84"/>
      <c r="DR3" s="84"/>
      <c r="DS3" s="84"/>
      <c r="DT3" s="84"/>
      <c r="DU3" s="84"/>
      <c r="DV3" s="84"/>
      <c r="DW3" s="84"/>
      <c r="DX3" s="84"/>
      <c r="DY3" s="84"/>
      <c r="DZ3" s="84"/>
      <c r="EA3" s="84"/>
      <c r="EB3" s="84"/>
      <c r="EC3" s="84"/>
      <c r="ED3" s="84"/>
      <c r="EE3" s="84"/>
      <c r="EF3" s="84"/>
      <c r="EG3" s="84"/>
      <c r="EH3" s="84"/>
      <c r="EI3" s="84"/>
      <c r="EJ3" s="84"/>
      <c r="EK3" s="84"/>
      <c r="EL3" s="84"/>
      <c r="EM3" s="84"/>
      <c r="EN3" s="84"/>
    </row>
    <row r="4" spans="1:144" x14ac:dyDescent="0.15">
      <c r="A4" s="29" t="s">
        <v>53</v>
      </c>
      <c r="B4" s="31"/>
      <c r="C4" s="31"/>
      <c r="D4" s="31"/>
      <c r="E4" s="31"/>
      <c r="F4" s="31"/>
      <c r="G4" s="31"/>
      <c r="H4" s="88"/>
      <c r="I4" s="89"/>
      <c r="J4" s="89"/>
      <c r="K4" s="89"/>
      <c r="L4" s="89"/>
      <c r="M4" s="89"/>
      <c r="N4" s="89"/>
      <c r="O4" s="89"/>
      <c r="P4" s="89"/>
      <c r="Q4" s="89"/>
      <c r="R4" s="89"/>
      <c r="S4" s="89"/>
      <c r="T4" s="89"/>
      <c r="U4" s="89"/>
      <c r="V4" s="89"/>
      <c r="W4" s="90"/>
      <c r="X4" s="84" t="s">
        <v>54</v>
      </c>
      <c r="Y4" s="84"/>
      <c r="Z4" s="84"/>
      <c r="AA4" s="84"/>
      <c r="AB4" s="84"/>
      <c r="AC4" s="84"/>
      <c r="AD4" s="84"/>
      <c r="AE4" s="84"/>
      <c r="AF4" s="84"/>
      <c r="AG4" s="84"/>
      <c r="AH4" s="84"/>
      <c r="AI4" s="84" t="s">
        <v>55</v>
      </c>
      <c r="AJ4" s="84"/>
      <c r="AK4" s="84"/>
      <c r="AL4" s="84"/>
      <c r="AM4" s="84"/>
      <c r="AN4" s="84"/>
      <c r="AO4" s="84"/>
      <c r="AP4" s="84"/>
      <c r="AQ4" s="84"/>
      <c r="AR4" s="84"/>
      <c r="AS4" s="84"/>
      <c r="AT4" s="84" t="s">
        <v>56</v>
      </c>
      <c r="AU4" s="84"/>
      <c r="AV4" s="84"/>
      <c r="AW4" s="84"/>
      <c r="AX4" s="84"/>
      <c r="AY4" s="84"/>
      <c r="AZ4" s="84"/>
      <c r="BA4" s="84"/>
      <c r="BB4" s="84"/>
      <c r="BC4" s="84"/>
      <c r="BD4" s="84"/>
      <c r="BE4" s="84" t="s">
        <v>57</v>
      </c>
      <c r="BF4" s="84"/>
      <c r="BG4" s="84"/>
      <c r="BH4" s="84"/>
      <c r="BI4" s="84"/>
      <c r="BJ4" s="84"/>
      <c r="BK4" s="84"/>
      <c r="BL4" s="84"/>
      <c r="BM4" s="84"/>
      <c r="BN4" s="84"/>
      <c r="BO4" s="84"/>
      <c r="BP4" s="84" t="s">
        <v>58</v>
      </c>
      <c r="BQ4" s="84"/>
      <c r="BR4" s="84"/>
      <c r="BS4" s="84"/>
      <c r="BT4" s="84"/>
      <c r="BU4" s="84"/>
      <c r="BV4" s="84"/>
      <c r="BW4" s="84"/>
      <c r="BX4" s="84"/>
      <c r="BY4" s="84"/>
      <c r="BZ4" s="84"/>
      <c r="CA4" s="84" t="s">
        <v>59</v>
      </c>
      <c r="CB4" s="84"/>
      <c r="CC4" s="84"/>
      <c r="CD4" s="84"/>
      <c r="CE4" s="84"/>
      <c r="CF4" s="84"/>
      <c r="CG4" s="84"/>
      <c r="CH4" s="84"/>
      <c r="CI4" s="84"/>
      <c r="CJ4" s="84"/>
      <c r="CK4" s="84"/>
      <c r="CL4" s="84" t="s">
        <v>60</v>
      </c>
      <c r="CM4" s="84"/>
      <c r="CN4" s="84"/>
      <c r="CO4" s="84"/>
      <c r="CP4" s="84"/>
      <c r="CQ4" s="84"/>
      <c r="CR4" s="84"/>
      <c r="CS4" s="84"/>
      <c r="CT4" s="84"/>
      <c r="CU4" s="84"/>
      <c r="CV4" s="84"/>
      <c r="CW4" s="84" t="s">
        <v>61</v>
      </c>
      <c r="CX4" s="84"/>
      <c r="CY4" s="84"/>
      <c r="CZ4" s="84"/>
      <c r="DA4" s="84"/>
      <c r="DB4" s="84"/>
      <c r="DC4" s="84"/>
      <c r="DD4" s="84"/>
      <c r="DE4" s="84"/>
      <c r="DF4" s="84"/>
      <c r="DG4" s="84"/>
      <c r="DH4" s="84" t="s">
        <v>62</v>
      </c>
      <c r="DI4" s="84"/>
      <c r="DJ4" s="84"/>
      <c r="DK4" s="84"/>
      <c r="DL4" s="84"/>
      <c r="DM4" s="84"/>
      <c r="DN4" s="84"/>
      <c r="DO4" s="84"/>
      <c r="DP4" s="84"/>
      <c r="DQ4" s="84"/>
      <c r="DR4" s="84"/>
      <c r="DS4" s="84" t="s">
        <v>63</v>
      </c>
      <c r="DT4" s="84"/>
      <c r="DU4" s="84"/>
      <c r="DV4" s="84"/>
      <c r="DW4" s="84"/>
      <c r="DX4" s="84"/>
      <c r="DY4" s="84"/>
      <c r="DZ4" s="84"/>
      <c r="EA4" s="84"/>
      <c r="EB4" s="84"/>
      <c r="EC4" s="84"/>
      <c r="ED4" s="84" t="s">
        <v>64</v>
      </c>
      <c r="EE4" s="84"/>
      <c r="EF4" s="84"/>
      <c r="EG4" s="84"/>
      <c r="EH4" s="84"/>
      <c r="EI4" s="84"/>
      <c r="EJ4" s="84"/>
      <c r="EK4" s="84"/>
      <c r="EL4" s="84"/>
      <c r="EM4" s="84"/>
      <c r="EN4" s="84"/>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24244</v>
      </c>
      <c r="D6" s="34">
        <f t="shared" si="3"/>
        <v>46</v>
      </c>
      <c r="E6" s="34">
        <f t="shared" si="3"/>
        <v>1</v>
      </c>
      <c r="F6" s="34">
        <f t="shared" si="3"/>
        <v>0</v>
      </c>
      <c r="G6" s="34">
        <f t="shared" si="3"/>
        <v>1</v>
      </c>
      <c r="H6" s="34" t="str">
        <f t="shared" si="3"/>
        <v>青森県　東通村</v>
      </c>
      <c r="I6" s="34" t="str">
        <f t="shared" si="3"/>
        <v>法適用</v>
      </c>
      <c r="J6" s="34" t="str">
        <f t="shared" si="3"/>
        <v>水道事業</v>
      </c>
      <c r="K6" s="34" t="str">
        <f t="shared" si="3"/>
        <v>末端給水事業</v>
      </c>
      <c r="L6" s="34" t="str">
        <f t="shared" si="3"/>
        <v>A8</v>
      </c>
      <c r="M6" s="34" t="str">
        <f t="shared" si="3"/>
        <v>非設置</v>
      </c>
      <c r="N6" s="35" t="str">
        <f t="shared" si="3"/>
        <v>-</v>
      </c>
      <c r="O6" s="35">
        <f t="shared" si="3"/>
        <v>61.68</v>
      </c>
      <c r="P6" s="35">
        <f t="shared" si="3"/>
        <v>94.78</v>
      </c>
      <c r="Q6" s="35">
        <f t="shared" si="3"/>
        <v>4532</v>
      </c>
      <c r="R6" s="35">
        <f t="shared" si="3"/>
        <v>6153</v>
      </c>
      <c r="S6" s="35">
        <f t="shared" si="3"/>
        <v>295.27</v>
      </c>
      <c r="T6" s="35">
        <f t="shared" si="3"/>
        <v>20.84</v>
      </c>
      <c r="U6" s="35">
        <f t="shared" si="3"/>
        <v>5777</v>
      </c>
      <c r="V6" s="35">
        <f t="shared" si="3"/>
        <v>78.5</v>
      </c>
      <c r="W6" s="35">
        <f t="shared" si="3"/>
        <v>73.59</v>
      </c>
      <c r="X6" s="36">
        <f>IF(X7="",NA(),X7)</f>
        <v>107.1</v>
      </c>
      <c r="Y6" s="36">
        <f t="shared" ref="Y6:AG6" si="4">IF(Y7="",NA(),Y7)</f>
        <v>103.08</v>
      </c>
      <c r="Z6" s="36">
        <f t="shared" si="4"/>
        <v>101.93</v>
      </c>
      <c r="AA6" s="36">
        <f t="shared" si="4"/>
        <v>101.82</v>
      </c>
      <c r="AB6" s="36">
        <f t="shared" si="4"/>
        <v>102.12</v>
      </c>
      <c r="AC6" s="36">
        <f t="shared" si="4"/>
        <v>107.95</v>
      </c>
      <c r="AD6" s="36">
        <f t="shared" si="4"/>
        <v>104.47</v>
      </c>
      <c r="AE6" s="36">
        <f t="shared" si="4"/>
        <v>103.81</v>
      </c>
      <c r="AF6" s="36">
        <f t="shared" si="4"/>
        <v>104.35</v>
      </c>
      <c r="AG6" s="36">
        <f t="shared" si="4"/>
        <v>105.34</v>
      </c>
      <c r="AH6" s="35" t="str">
        <f>IF(AH7="","",IF(AH7="-","【-】","【"&amp;SUBSTITUTE(TEXT(AH7,"#,##0.00"),"-","△")&amp;"】"))</f>
        <v>【110.27】</v>
      </c>
      <c r="AI6" s="35">
        <f>IF(AI7="",NA(),AI7)</f>
        <v>0</v>
      </c>
      <c r="AJ6" s="35">
        <f t="shared" ref="AJ6:AR6" si="5">IF(AJ7="",NA(),AJ7)</f>
        <v>0</v>
      </c>
      <c r="AK6" s="35">
        <f t="shared" si="5"/>
        <v>0</v>
      </c>
      <c r="AL6" s="35">
        <f t="shared" si="5"/>
        <v>0</v>
      </c>
      <c r="AM6" s="35">
        <f t="shared" si="5"/>
        <v>0</v>
      </c>
      <c r="AN6" s="36">
        <f t="shared" si="5"/>
        <v>12.44</v>
      </c>
      <c r="AO6" s="36">
        <f t="shared" si="5"/>
        <v>16.399999999999999</v>
      </c>
      <c r="AP6" s="36">
        <f t="shared" si="5"/>
        <v>25.66</v>
      </c>
      <c r="AQ6" s="36">
        <f t="shared" si="5"/>
        <v>21.69</v>
      </c>
      <c r="AR6" s="36">
        <f t="shared" si="5"/>
        <v>24.04</v>
      </c>
      <c r="AS6" s="35" t="str">
        <f>IF(AS7="","",IF(AS7="-","【-】","【"&amp;SUBSTITUTE(TEXT(AS7,"#,##0.00"),"-","△")&amp;"】"))</f>
        <v>【1.15】</v>
      </c>
      <c r="AT6" s="36">
        <f>IF(AT7="",NA(),AT7)</f>
        <v>53.89</v>
      </c>
      <c r="AU6" s="36">
        <f t="shared" ref="AU6:BC6" si="6">IF(AU7="",NA(),AU7)</f>
        <v>51.97</v>
      </c>
      <c r="AV6" s="36">
        <f t="shared" si="6"/>
        <v>62.36</v>
      </c>
      <c r="AW6" s="36">
        <f t="shared" si="6"/>
        <v>98.02</v>
      </c>
      <c r="AX6" s="36">
        <f t="shared" si="6"/>
        <v>112.66</v>
      </c>
      <c r="AY6" s="36">
        <f t="shared" si="6"/>
        <v>371.89</v>
      </c>
      <c r="AZ6" s="36">
        <f t="shared" si="6"/>
        <v>293.23</v>
      </c>
      <c r="BA6" s="36">
        <f t="shared" si="6"/>
        <v>300.14</v>
      </c>
      <c r="BB6" s="36">
        <f t="shared" si="6"/>
        <v>301.04000000000002</v>
      </c>
      <c r="BC6" s="36">
        <f t="shared" si="6"/>
        <v>305.08</v>
      </c>
      <c r="BD6" s="35" t="str">
        <f>IF(BD7="","",IF(BD7="-","【-】","【"&amp;SUBSTITUTE(TEXT(BD7,"#,##0.00"),"-","△")&amp;"】"))</f>
        <v>【260.31】</v>
      </c>
      <c r="BE6" s="36">
        <f>IF(BE7="",NA(),BE7)</f>
        <v>1544.33</v>
      </c>
      <c r="BF6" s="36">
        <f t="shared" ref="BF6:BN6" si="7">IF(BF7="",NA(),BF7)</f>
        <v>1395.84</v>
      </c>
      <c r="BG6" s="36">
        <f t="shared" si="7"/>
        <v>1275.23</v>
      </c>
      <c r="BH6" s="36">
        <f t="shared" si="7"/>
        <v>1124.8699999999999</v>
      </c>
      <c r="BI6" s="36">
        <f t="shared" si="7"/>
        <v>985.94</v>
      </c>
      <c r="BJ6" s="36">
        <f t="shared" si="7"/>
        <v>483.11</v>
      </c>
      <c r="BK6" s="36">
        <f t="shared" si="7"/>
        <v>542.29999999999995</v>
      </c>
      <c r="BL6" s="36">
        <f t="shared" si="7"/>
        <v>566.65</v>
      </c>
      <c r="BM6" s="36">
        <f t="shared" si="7"/>
        <v>551.62</v>
      </c>
      <c r="BN6" s="36">
        <f t="shared" si="7"/>
        <v>585.59</v>
      </c>
      <c r="BO6" s="35" t="str">
        <f>IF(BO7="","",IF(BO7="-","【-】","【"&amp;SUBSTITUTE(TEXT(BO7,"#,##0.00"),"-","△")&amp;"】"))</f>
        <v>【275.67】</v>
      </c>
      <c r="BP6" s="36">
        <f>IF(BP7="",NA(),BP7)</f>
        <v>55.14</v>
      </c>
      <c r="BQ6" s="36">
        <f t="shared" ref="BQ6:BY6" si="8">IF(BQ7="",NA(),BQ7)</f>
        <v>52.63</v>
      </c>
      <c r="BR6" s="36">
        <f t="shared" si="8"/>
        <v>54.55</v>
      </c>
      <c r="BS6" s="36">
        <f t="shared" si="8"/>
        <v>56.87</v>
      </c>
      <c r="BT6" s="36">
        <f t="shared" si="8"/>
        <v>59.45</v>
      </c>
      <c r="BU6" s="36">
        <f t="shared" si="8"/>
        <v>93.28</v>
      </c>
      <c r="BV6" s="36">
        <f t="shared" si="8"/>
        <v>87.51</v>
      </c>
      <c r="BW6" s="36">
        <f t="shared" si="8"/>
        <v>84.77</v>
      </c>
      <c r="BX6" s="36">
        <f t="shared" si="8"/>
        <v>87.11</v>
      </c>
      <c r="BY6" s="36">
        <f t="shared" si="8"/>
        <v>82.78</v>
      </c>
      <c r="BZ6" s="35" t="str">
        <f>IF(BZ7="","",IF(BZ7="-","【-】","【"&amp;SUBSTITUTE(TEXT(BZ7,"#,##0.00"),"-","△")&amp;"】"))</f>
        <v>【100.05】</v>
      </c>
      <c r="CA6" s="36">
        <f>IF(CA7="",NA(),CA7)</f>
        <v>436.63</v>
      </c>
      <c r="CB6" s="36">
        <f t="shared" ref="CB6:CJ6" si="9">IF(CB7="",NA(),CB7)</f>
        <v>458.74</v>
      </c>
      <c r="CC6" s="36">
        <f t="shared" si="9"/>
        <v>443.69</v>
      </c>
      <c r="CD6" s="36">
        <f t="shared" si="9"/>
        <v>424.86</v>
      </c>
      <c r="CE6" s="36">
        <f t="shared" si="9"/>
        <v>403.6</v>
      </c>
      <c r="CF6" s="36">
        <f t="shared" si="9"/>
        <v>208.29</v>
      </c>
      <c r="CG6" s="36">
        <f t="shared" si="9"/>
        <v>218.42</v>
      </c>
      <c r="CH6" s="36">
        <f t="shared" si="9"/>
        <v>227.27</v>
      </c>
      <c r="CI6" s="36">
        <f t="shared" si="9"/>
        <v>223.98</v>
      </c>
      <c r="CJ6" s="36">
        <f t="shared" si="9"/>
        <v>225.09</v>
      </c>
      <c r="CK6" s="35" t="str">
        <f>IF(CK7="","",IF(CK7="-","【-】","【"&amp;SUBSTITUTE(TEXT(CK7,"#,##0.00"),"-","△")&amp;"】"))</f>
        <v>【166.40】</v>
      </c>
      <c r="CL6" s="36">
        <f>IF(CL7="",NA(),CL7)</f>
        <v>67.47</v>
      </c>
      <c r="CM6" s="36">
        <f t="shared" ref="CM6:CU6" si="10">IF(CM7="",NA(),CM7)</f>
        <v>64.319999999999993</v>
      </c>
      <c r="CN6" s="36">
        <f t="shared" si="10"/>
        <v>61.63</v>
      </c>
      <c r="CO6" s="36">
        <f t="shared" si="10"/>
        <v>63.3</v>
      </c>
      <c r="CP6" s="36">
        <f t="shared" si="10"/>
        <v>63.26</v>
      </c>
      <c r="CQ6" s="36">
        <f t="shared" si="10"/>
        <v>49.32</v>
      </c>
      <c r="CR6" s="36">
        <f t="shared" si="10"/>
        <v>50.24</v>
      </c>
      <c r="CS6" s="36">
        <f t="shared" si="10"/>
        <v>50.29</v>
      </c>
      <c r="CT6" s="36">
        <f t="shared" si="10"/>
        <v>49.64</v>
      </c>
      <c r="CU6" s="36">
        <f t="shared" si="10"/>
        <v>49.38</v>
      </c>
      <c r="CV6" s="35" t="str">
        <f>IF(CV7="","",IF(CV7="-","【-】","【"&amp;SUBSTITUTE(TEXT(CV7,"#,##0.00"),"-","△")&amp;"】"))</f>
        <v>【60.69】</v>
      </c>
      <c r="CW6" s="36">
        <f>IF(CW7="",NA(),CW7)</f>
        <v>79.78</v>
      </c>
      <c r="CX6" s="36">
        <f t="shared" ref="CX6:DF6" si="11">IF(CX7="",NA(),CX7)</f>
        <v>82.45</v>
      </c>
      <c r="CY6" s="36">
        <f t="shared" si="11"/>
        <v>84.71</v>
      </c>
      <c r="CZ6" s="36">
        <f t="shared" si="11"/>
        <v>83.54</v>
      </c>
      <c r="DA6" s="36">
        <f t="shared" si="11"/>
        <v>85.08</v>
      </c>
      <c r="DB6" s="36">
        <f t="shared" si="11"/>
        <v>79.34</v>
      </c>
      <c r="DC6" s="36">
        <f t="shared" si="11"/>
        <v>78.650000000000006</v>
      </c>
      <c r="DD6" s="36">
        <f t="shared" si="11"/>
        <v>77.73</v>
      </c>
      <c r="DE6" s="36">
        <f t="shared" si="11"/>
        <v>78.09</v>
      </c>
      <c r="DF6" s="36">
        <f t="shared" si="11"/>
        <v>78.010000000000005</v>
      </c>
      <c r="DG6" s="35" t="str">
        <f>IF(DG7="","",IF(DG7="-","【-】","【"&amp;SUBSTITUTE(TEXT(DG7,"#,##0.00"),"-","△")&amp;"】"))</f>
        <v>【89.82】</v>
      </c>
      <c r="DH6" s="36">
        <f>IF(DH7="",NA(),DH7)</f>
        <v>50.72</v>
      </c>
      <c r="DI6" s="36">
        <f t="shared" ref="DI6:DQ6" si="12">IF(DI7="",NA(),DI7)</f>
        <v>52.07</v>
      </c>
      <c r="DJ6" s="36">
        <f t="shared" si="12"/>
        <v>53.41</v>
      </c>
      <c r="DK6" s="36">
        <f t="shared" si="12"/>
        <v>55.21</v>
      </c>
      <c r="DL6" s="36">
        <f t="shared" si="12"/>
        <v>56.93</v>
      </c>
      <c r="DM6" s="36">
        <f t="shared" si="12"/>
        <v>48.3</v>
      </c>
      <c r="DN6" s="36">
        <f t="shared" si="12"/>
        <v>45.14</v>
      </c>
      <c r="DO6" s="36">
        <f t="shared" si="12"/>
        <v>45.85</v>
      </c>
      <c r="DP6" s="36">
        <f t="shared" si="12"/>
        <v>47.31</v>
      </c>
      <c r="DQ6" s="36">
        <f t="shared" si="12"/>
        <v>47.5</v>
      </c>
      <c r="DR6" s="35" t="str">
        <f>IF(DR7="","",IF(DR7="-","【-】","【"&amp;SUBSTITUTE(TEXT(DR7,"#,##0.00"),"-","△")&amp;"】"))</f>
        <v>【50.19】</v>
      </c>
      <c r="DS6" s="35">
        <f>IF(DS7="",NA(),DS7)</f>
        <v>0</v>
      </c>
      <c r="DT6" s="35">
        <f t="shared" ref="DT6:EB6" si="13">IF(DT7="",NA(),DT7)</f>
        <v>0</v>
      </c>
      <c r="DU6" s="35">
        <f t="shared" si="13"/>
        <v>0</v>
      </c>
      <c r="DV6" s="35">
        <f t="shared" si="13"/>
        <v>0</v>
      </c>
      <c r="DW6" s="35">
        <f t="shared" si="13"/>
        <v>0</v>
      </c>
      <c r="DX6" s="36">
        <f t="shared" si="13"/>
        <v>12.43</v>
      </c>
      <c r="DY6" s="36">
        <f t="shared" si="13"/>
        <v>13.58</v>
      </c>
      <c r="DZ6" s="36">
        <f t="shared" si="13"/>
        <v>14.13</v>
      </c>
      <c r="EA6" s="36">
        <f t="shared" si="13"/>
        <v>16.77</v>
      </c>
      <c r="EB6" s="36">
        <f t="shared" si="13"/>
        <v>17.399999999999999</v>
      </c>
      <c r="EC6" s="35" t="str">
        <f>IF(EC7="","",IF(EC7="-","【-】","【"&amp;SUBSTITUTE(TEXT(EC7,"#,##0.00"),"-","△")&amp;"】"))</f>
        <v>【20.63】</v>
      </c>
      <c r="ED6" s="35">
        <f>IF(ED7="",NA(),ED7)</f>
        <v>0</v>
      </c>
      <c r="EE6" s="35">
        <f t="shared" ref="EE6:EM6" si="14">IF(EE7="",NA(),EE7)</f>
        <v>0</v>
      </c>
      <c r="EF6" s="35">
        <f t="shared" si="14"/>
        <v>0</v>
      </c>
      <c r="EG6" s="35">
        <f t="shared" si="14"/>
        <v>0</v>
      </c>
      <c r="EH6" s="35">
        <f t="shared" si="14"/>
        <v>0</v>
      </c>
      <c r="EI6" s="36">
        <f t="shared" si="14"/>
        <v>0.46</v>
      </c>
      <c r="EJ6" s="36">
        <f t="shared" si="14"/>
        <v>0.44</v>
      </c>
      <c r="EK6" s="36">
        <f t="shared" si="14"/>
        <v>0.52</v>
      </c>
      <c r="EL6" s="36">
        <f t="shared" si="14"/>
        <v>0.47</v>
      </c>
      <c r="EM6" s="36">
        <f t="shared" si="14"/>
        <v>0.4</v>
      </c>
      <c r="EN6" s="35" t="str">
        <f>IF(EN7="","",IF(EN7="-","【-】","【"&amp;SUBSTITUTE(TEXT(EN7,"#,##0.00"),"-","△")&amp;"】"))</f>
        <v>【0.69】</v>
      </c>
    </row>
    <row r="7" spans="1:144" s="37" customFormat="1" x14ac:dyDescent="0.15">
      <c r="A7" s="29"/>
      <c r="B7" s="38">
        <v>2020</v>
      </c>
      <c r="C7" s="38">
        <v>24244</v>
      </c>
      <c r="D7" s="38">
        <v>46</v>
      </c>
      <c r="E7" s="38">
        <v>1</v>
      </c>
      <c r="F7" s="38">
        <v>0</v>
      </c>
      <c r="G7" s="38">
        <v>1</v>
      </c>
      <c r="H7" s="38" t="s">
        <v>93</v>
      </c>
      <c r="I7" s="38" t="s">
        <v>94</v>
      </c>
      <c r="J7" s="38" t="s">
        <v>95</v>
      </c>
      <c r="K7" s="38" t="s">
        <v>96</v>
      </c>
      <c r="L7" s="38" t="s">
        <v>97</v>
      </c>
      <c r="M7" s="38" t="s">
        <v>98</v>
      </c>
      <c r="N7" s="39" t="s">
        <v>99</v>
      </c>
      <c r="O7" s="39">
        <v>61.68</v>
      </c>
      <c r="P7" s="39">
        <v>94.78</v>
      </c>
      <c r="Q7" s="39">
        <v>4532</v>
      </c>
      <c r="R7" s="39">
        <v>6153</v>
      </c>
      <c r="S7" s="39">
        <v>295.27</v>
      </c>
      <c r="T7" s="39">
        <v>20.84</v>
      </c>
      <c r="U7" s="39">
        <v>5777</v>
      </c>
      <c r="V7" s="39">
        <v>78.5</v>
      </c>
      <c r="W7" s="39">
        <v>73.59</v>
      </c>
      <c r="X7" s="39">
        <v>107.1</v>
      </c>
      <c r="Y7" s="39">
        <v>103.08</v>
      </c>
      <c r="Z7" s="39">
        <v>101.93</v>
      </c>
      <c r="AA7" s="39">
        <v>101.82</v>
      </c>
      <c r="AB7" s="39">
        <v>102.12</v>
      </c>
      <c r="AC7" s="39">
        <v>107.95</v>
      </c>
      <c r="AD7" s="39">
        <v>104.47</v>
      </c>
      <c r="AE7" s="39">
        <v>103.81</v>
      </c>
      <c r="AF7" s="39">
        <v>104.35</v>
      </c>
      <c r="AG7" s="39">
        <v>105.34</v>
      </c>
      <c r="AH7" s="39">
        <v>110.27</v>
      </c>
      <c r="AI7" s="39">
        <v>0</v>
      </c>
      <c r="AJ7" s="39">
        <v>0</v>
      </c>
      <c r="AK7" s="39">
        <v>0</v>
      </c>
      <c r="AL7" s="39">
        <v>0</v>
      </c>
      <c r="AM7" s="39">
        <v>0</v>
      </c>
      <c r="AN7" s="39">
        <v>12.44</v>
      </c>
      <c r="AO7" s="39">
        <v>16.399999999999999</v>
      </c>
      <c r="AP7" s="39">
        <v>25.66</v>
      </c>
      <c r="AQ7" s="39">
        <v>21.69</v>
      </c>
      <c r="AR7" s="39">
        <v>24.04</v>
      </c>
      <c r="AS7" s="39">
        <v>1.1499999999999999</v>
      </c>
      <c r="AT7" s="39">
        <v>53.89</v>
      </c>
      <c r="AU7" s="39">
        <v>51.97</v>
      </c>
      <c r="AV7" s="39">
        <v>62.36</v>
      </c>
      <c r="AW7" s="39">
        <v>98.02</v>
      </c>
      <c r="AX7" s="39">
        <v>112.66</v>
      </c>
      <c r="AY7" s="39">
        <v>371.89</v>
      </c>
      <c r="AZ7" s="39">
        <v>293.23</v>
      </c>
      <c r="BA7" s="39">
        <v>300.14</v>
      </c>
      <c r="BB7" s="39">
        <v>301.04000000000002</v>
      </c>
      <c r="BC7" s="39">
        <v>305.08</v>
      </c>
      <c r="BD7" s="39">
        <v>260.31</v>
      </c>
      <c r="BE7" s="39">
        <v>1544.33</v>
      </c>
      <c r="BF7" s="39">
        <v>1395.84</v>
      </c>
      <c r="BG7" s="39">
        <v>1275.23</v>
      </c>
      <c r="BH7" s="39">
        <v>1124.8699999999999</v>
      </c>
      <c r="BI7" s="39">
        <v>985.94</v>
      </c>
      <c r="BJ7" s="39">
        <v>483.11</v>
      </c>
      <c r="BK7" s="39">
        <v>542.29999999999995</v>
      </c>
      <c r="BL7" s="39">
        <v>566.65</v>
      </c>
      <c r="BM7" s="39">
        <v>551.62</v>
      </c>
      <c r="BN7" s="39">
        <v>585.59</v>
      </c>
      <c r="BO7" s="39">
        <v>275.67</v>
      </c>
      <c r="BP7" s="39">
        <v>55.14</v>
      </c>
      <c r="BQ7" s="39">
        <v>52.63</v>
      </c>
      <c r="BR7" s="39">
        <v>54.55</v>
      </c>
      <c r="BS7" s="39">
        <v>56.87</v>
      </c>
      <c r="BT7" s="39">
        <v>59.45</v>
      </c>
      <c r="BU7" s="39">
        <v>93.28</v>
      </c>
      <c r="BV7" s="39">
        <v>87.51</v>
      </c>
      <c r="BW7" s="39">
        <v>84.77</v>
      </c>
      <c r="BX7" s="39">
        <v>87.11</v>
      </c>
      <c r="BY7" s="39">
        <v>82.78</v>
      </c>
      <c r="BZ7" s="39">
        <v>100.05</v>
      </c>
      <c r="CA7" s="39">
        <v>436.63</v>
      </c>
      <c r="CB7" s="39">
        <v>458.74</v>
      </c>
      <c r="CC7" s="39">
        <v>443.69</v>
      </c>
      <c r="CD7" s="39">
        <v>424.86</v>
      </c>
      <c r="CE7" s="39">
        <v>403.6</v>
      </c>
      <c r="CF7" s="39">
        <v>208.29</v>
      </c>
      <c r="CG7" s="39">
        <v>218.42</v>
      </c>
      <c r="CH7" s="39">
        <v>227.27</v>
      </c>
      <c r="CI7" s="39">
        <v>223.98</v>
      </c>
      <c r="CJ7" s="39">
        <v>225.09</v>
      </c>
      <c r="CK7" s="39">
        <v>166.4</v>
      </c>
      <c r="CL7" s="39">
        <v>67.47</v>
      </c>
      <c r="CM7" s="39">
        <v>64.319999999999993</v>
      </c>
      <c r="CN7" s="39">
        <v>61.63</v>
      </c>
      <c r="CO7" s="39">
        <v>63.3</v>
      </c>
      <c r="CP7" s="39">
        <v>63.26</v>
      </c>
      <c r="CQ7" s="39">
        <v>49.32</v>
      </c>
      <c r="CR7" s="39">
        <v>50.24</v>
      </c>
      <c r="CS7" s="39">
        <v>50.29</v>
      </c>
      <c r="CT7" s="39">
        <v>49.64</v>
      </c>
      <c r="CU7" s="39">
        <v>49.38</v>
      </c>
      <c r="CV7" s="39">
        <v>60.69</v>
      </c>
      <c r="CW7" s="39">
        <v>79.78</v>
      </c>
      <c r="CX7" s="39">
        <v>82.45</v>
      </c>
      <c r="CY7" s="39">
        <v>84.71</v>
      </c>
      <c r="CZ7" s="39">
        <v>83.54</v>
      </c>
      <c r="DA7" s="39">
        <v>85.08</v>
      </c>
      <c r="DB7" s="39">
        <v>79.34</v>
      </c>
      <c r="DC7" s="39">
        <v>78.650000000000006</v>
      </c>
      <c r="DD7" s="39">
        <v>77.73</v>
      </c>
      <c r="DE7" s="39">
        <v>78.09</v>
      </c>
      <c r="DF7" s="39">
        <v>78.010000000000005</v>
      </c>
      <c r="DG7" s="39">
        <v>89.82</v>
      </c>
      <c r="DH7" s="39">
        <v>50.72</v>
      </c>
      <c r="DI7" s="39">
        <v>52.07</v>
      </c>
      <c r="DJ7" s="39">
        <v>53.41</v>
      </c>
      <c r="DK7" s="39">
        <v>55.21</v>
      </c>
      <c r="DL7" s="39">
        <v>56.93</v>
      </c>
      <c r="DM7" s="39">
        <v>48.3</v>
      </c>
      <c r="DN7" s="39">
        <v>45.14</v>
      </c>
      <c r="DO7" s="39">
        <v>45.85</v>
      </c>
      <c r="DP7" s="39">
        <v>47.31</v>
      </c>
      <c r="DQ7" s="39">
        <v>47.5</v>
      </c>
      <c r="DR7" s="39">
        <v>50.19</v>
      </c>
      <c r="DS7" s="39">
        <v>0</v>
      </c>
      <c r="DT7" s="39">
        <v>0</v>
      </c>
      <c r="DU7" s="39">
        <v>0</v>
      </c>
      <c r="DV7" s="39">
        <v>0</v>
      </c>
      <c r="DW7" s="39">
        <v>0</v>
      </c>
      <c r="DX7" s="39">
        <v>12.43</v>
      </c>
      <c r="DY7" s="39">
        <v>13.58</v>
      </c>
      <c r="DZ7" s="39">
        <v>14.13</v>
      </c>
      <c r="EA7" s="39">
        <v>16.77</v>
      </c>
      <c r="EB7" s="39">
        <v>17.399999999999999</v>
      </c>
      <c r="EC7" s="39">
        <v>20.63</v>
      </c>
      <c r="ED7" s="39">
        <v>0</v>
      </c>
      <c r="EE7" s="39">
        <v>0</v>
      </c>
      <c r="EF7" s="39">
        <v>0</v>
      </c>
      <c r="EG7" s="39">
        <v>0</v>
      </c>
      <c r="EH7" s="39">
        <v>0</v>
      </c>
      <c r="EI7" s="39">
        <v>0.46</v>
      </c>
      <c r="EJ7" s="39">
        <v>0.44</v>
      </c>
      <c r="EK7" s="39">
        <v>0.52</v>
      </c>
      <c r="EL7" s="39">
        <v>0.47</v>
      </c>
      <c r="EM7" s="39">
        <v>0.4</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107</v>
      </c>
      <c r="D13" t="s">
        <v>107</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2021-12-03T06:42:48Z</dcterms:created>
  <dcterms:modified xsi:type="dcterms:W3CDTF">2022-02-09T23:39:42Z</dcterms:modified>
  <cp:category/>
</cp:coreProperties>
</file>