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202op\Desktop\経営比較分析表\01_下水\29六ヶ所村　△（公共・特環・農集）\02_確認\02_回答①\20220208163930\"/>
    </mc:Choice>
  </mc:AlternateContent>
  <workbookProtection workbookAlgorithmName="SHA-512" workbookHashValue="qcMtYPKafv6r5oB+qZVSeEeYAEsjR06SGbcI4kUTBLdgVwz+9R+zi/eZd/4vBW6b0S85pwWEXf5zEjXSu6CdVw==" workbookSaltValue="38oiIEC8iXs72/w2N1XuHQ==" workbookSpinCount="100000" lockStructure="1"/>
  <bookViews>
    <workbookView xWindow="0" yWindow="0" windowWidth="20490" windowHeight="753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AD10" i="4" s="1"/>
  <c r="Q6" i="5"/>
  <c r="P6" i="5"/>
  <c r="P10" i="4" s="1"/>
  <c r="O6" i="5"/>
  <c r="N6" i="5"/>
  <c r="B10" i="4" s="1"/>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AT10" i="4"/>
  <c r="AL10" i="4"/>
  <c r="W10" i="4"/>
  <c r="I10" i="4"/>
  <c r="BB8" i="4"/>
  <c r="AL8" i="4"/>
  <c r="AD8" i="4"/>
  <c r="P8" i="4"/>
  <c r="I8" i="4"/>
  <c r="B8" i="4"/>
</calcChain>
</file>

<file path=xl/sharedStrings.xml><?xml version="1.0" encoding="utf-8"?>
<sst xmlns="http://schemas.openxmlformats.org/spreadsheetml/2006/main" count="231" uniqueCount="118">
  <si>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</si>
  <si>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</si>
  <si>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</si>
  <si>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</si>
  <si>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</si>
  <si>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</si>
  <si>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</si>
  <si>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</si>
  <si>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</si>
  <si>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</si>
  <si>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</si>
  <si>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</si>
  <si>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</si>
  <si>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</si>
  <si>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</si>
  <si>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</si>
  <si>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</si>
  <si>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</si>
  <si>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</si>
  <si>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</si>
  <si>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</si>
  <si>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</si>
  <si>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</si>
  <si>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</si>
  <si>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</si>
  <si>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</si>
  <si>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</si>
  <si>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</si>
  <si>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</si>
  <si>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</si>
  <si>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</si>
  <si>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</si>
  <si>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</si>
  <si>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</si>
  <si>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</si>
  <si>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</si>
  <si>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</si>
  <si>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</si>
  <si>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</si>
  <si>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</si>
  <si>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</si>
  <si>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</si>
  <si>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</si>
  <si>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</si>
  <si>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</si>
  <si>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</si>
  <si>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</si>
  <si>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</si>
  <si>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</si>
  <si>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</si>
  <si>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</si>
  <si>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</si>
  <si>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</si>
  <si>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</si>
  <si>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</si>
  <si>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</si>
  <si>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</si>
  <si>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</si>
  <si>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</si>
  <si>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</si>
  <si>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</si>
  <si>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</si>
  <si>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</si>
  <si>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</si>
  <si>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</si>
  <si>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</si>
  <si>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</si>
  <si>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</si>
  <si>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</si>
  <si>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</si>
  <si>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</si>
  <si>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</si>
  <si>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</si>
  <si>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</si>
  <si>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</si>
  <si>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</si>
  <si>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</si>
  <si>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</si>
  <si>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</si>
  <si>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</si>
  <si>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</si>
  <si>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</si>
  <si>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</si>
  <si>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</si>
  <si>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</si>
  <si>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</si>
  <si>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</si>
  <si>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</si>
  <si>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</si>
  <si>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</si>
  <si>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</si>
  <si>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</si>
  <si>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</si>
  <si>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</si>
  <si>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</si>
  <si>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六ケ所村</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</si>
  <si>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</si>
  <si>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</si>
  <si>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</si>
  <si>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</si>
  <si>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</si>
  <si>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</si>
  <si>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</si>
  <si>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</si>
  <si>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</si>
  <si>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</si>
  <si>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</si>
  <si>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</si>
  <si>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</si>
  <si>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</si>
  <si>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</si>
  <si>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</si>
  <si>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</si>
  <si>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"R"dd</t>
    <phoneticPr fontId="4"/>
  </si>
  <si>
    <t>←書式設定</t>
    <rPh sb="1" eb="3">
      <t>ショシキ</t>
    </rPh>
    <rPh sb="3" eb="5">
      <t>セッテイ</t>
    </rPh>
    <phoneticPr fontId="4"/>
  </si>
  <si>
    <t>　平成14年の供用開始であり、比較的新しい施設であるため、管渠・施設等の老朽化による更新は、現状まだ行っていない。
　今後、施設の設備の耐用年数が超過して来ることから、個々の資産の老朽化について詳細なストックマネジメント計画を策定し、適切な点検・更新を進めていくように努める。</t>
    <rPh sb="1" eb="3">
      <t>ヘイセイ</t>
    </rPh>
    <rPh sb="5" eb="6">
      <t>ネン</t>
    </rPh>
    <rPh sb="7" eb="9">
      <t>キョウヨウ</t>
    </rPh>
    <rPh sb="9" eb="11">
      <t>カイシ</t>
    </rPh>
    <rPh sb="15" eb="18">
      <t>ヒカクテキ</t>
    </rPh>
    <rPh sb="18" eb="19">
      <t>アタラ</t>
    </rPh>
    <rPh sb="21" eb="23">
      <t>シセツ</t>
    </rPh>
    <rPh sb="29" eb="30">
      <t>カン</t>
    </rPh>
    <rPh sb="30" eb="31">
      <t>キョ</t>
    </rPh>
    <rPh sb="32" eb="35">
      <t>シセツトウ</t>
    </rPh>
    <rPh sb="36" eb="39">
      <t>ロウキュウカ</t>
    </rPh>
    <rPh sb="42" eb="44">
      <t>コウシン</t>
    </rPh>
    <rPh sb="46" eb="48">
      <t>ゲンジョウ</t>
    </rPh>
    <rPh sb="50" eb="51">
      <t>オコナ</t>
    </rPh>
    <rPh sb="59" eb="61">
      <t>コンゴ</t>
    </rPh>
    <rPh sb="62" eb="64">
      <t>シセツ</t>
    </rPh>
    <rPh sb="65" eb="67">
      <t>セツビ</t>
    </rPh>
    <rPh sb="68" eb="70">
      <t>タイヨウ</t>
    </rPh>
    <rPh sb="70" eb="72">
      <t>ネンスウ</t>
    </rPh>
    <rPh sb="73" eb="75">
      <t>チョウカ</t>
    </rPh>
    <rPh sb="77" eb="78">
      <t>ク</t>
    </rPh>
    <rPh sb="84" eb="86">
      <t>ココ</t>
    </rPh>
    <rPh sb="87" eb="89">
      <t>シサン</t>
    </rPh>
    <rPh sb="90" eb="93">
      <t>ロウキュウカ</t>
    </rPh>
    <rPh sb="97" eb="99">
      <t>ショウサイ</t>
    </rPh>
    <rPh sb="110" eb="112">
      <t>ケイカク</t>
    </rPh>
    <rPh sb="113" eb="115">
      <t>サクテイ</t>
    </rPh>
    <rPh sb="117" eb="119">
      <t>テキセツ</t>
    </rPh>
    <rPh sb="120" eb="122">
      <t>テンケン</t>
    </rPh>
    <rPh sb="123" eb="125">
      <t>コウシン</t>
    </rPh>
    <rPh sb="126" eb="127">
      <t>スス</t>
    </rPh>
    <rPh sb="134" eb="135">
      <t>ツト</t>
    </rPh>
    <phoneticPr fontId="4"/>
  </si>
  <si>
    <t>　整備が概ね完了し、水洗化率も高い水準となっているが、経費の回収は使用料収入で賄うことが出来ず、使用料単価の改定や管理の効率化など、経営基盤の強化を図る必要がある。</t>
    <rPh sb="1" eb="3">
      <t>セイビ</t>
    </rPh>
    <rPh sb="4" eb="5">
      <t>オオム</t>
    </rPh>
    <rPh sb="6" eb="8">
      <t>カンリョウ</t>
    </rPh>
    <rPh sb="10" eb="13">
      <t>スイセンカ</t>
    </rPh>
    <rPh sb="13" eb="14">
      <t>リツ</t>
    </rPh>
    <rPh sb="15" eb="16">
      <t>タカ</t>
    </rPh>
    <rPh sb="17" eb="19">
      <t>スイジュン</t>
    </rPh>
    <rPh sb="27" eb="29">
      <t>ケイヒ</t>
    </rPh>
    <rPh sb="30" eb="32">
      <t>カイシュウ</t>
    </rPh>
    <rPh sb="33" eb="35">
      <t>シヨウ</t>
    </rPh>
    <rPh sb="35" eb="36">
      <t>リョウ</t>
    </rPh>
    <rPh sb="36" eb="38">
      <t>シュウニュウ</t>
    </rPh>
    <rPh sb="39" eb="40">
      <t>マカナ</t>
    </rPh>
    <rPh sb="44" eb="46">
      <t>デキ</t>
    </rPh>
    <rPh sb="48" eb="50">
      <t>シヨウ</t>
    </rPh>
    <rPh sb="50" eb="51">
      <t>リョウ</t>
    </rPh>
    <rPh sb="51" eb="53">
      <t>タンカ</t>
    </rPh>
    <rPh sb="54" eb="56">
      <t>カイテイ</t>
    </rPh>
    <rPh sb="57" eb="59">
      <t>カンリ</t>
    </rPh>
    <rPh sb="60" eb="63">
      <t>コウリツカ</t>
    </rPh>
    <rPh sb="66" eb="68">
      <t>ケイエイ</t>
    </rPh>
    <rPh sb="68" eb="70">
      <t>キバン</t>
    </rPh>
    <rPh sb="71" eb="73">
      <t>キョウカ</t>
    </rPh>
    <rPh sb="74" eb="75">
      <t>ハカ</t>
    </rPh>
    <rPh sb="76" eb="78">
      <t>ヒツヨウ</t>
    </rPh>
    <phoneticPr fontId="4"/>
  </si>
  <si>
    <t>　経常収支比率は100％を超えているものの、経費回収率は20％程度で推移しており、使用料によって必要経費を賄うことが出来ていない状況である。そのため一般会計からの繰入に頼っている。経常収支比率が前年度よりも減となった理由として、収支不足分に合わせて一般会計からの繰入を行ったためである。
　累積欠損金比率は、公営企業化した際の欠損金が大きいが、徐々に減少傾向にある。しかし、まだまだ高い指標となっているため、経費回収率を高める等改善が必要である。
　水洗化率は高い水準となっているものの、汚水処理原価は類似団体と比較して高額となっているため、より効率的な管理を図っていく必要がある。</t>
    <rPh sb="31" eb="33">
      <t>テイド</t>
    </rPh>
    <rPh sb="146" eb="148">
      <t>ルイセキ</t>
    </rPh>
    <rPh sb="148" eb="151">
      <t>ケッソンキン</t>
    </rPh>
    <rPh sb="151" eb="153">
      <t>ヒリツ</t>
    </rPh>
    <rPh sb="155" eb="157">
      <t>コウエイ</t>
    </rPh>
    <rPh sb="157" eb="160">
      <t>キギョウカ</t>
    </rPh>
    <rPh sb="162" eb="163">
      <t>サイ</t>
    </rPh>
    <rPh sb="164" eb="167">
      <t>ケッソンキン</t>
    </rPh>
    <rPh sb="168" eb="169">
      <t>オオ</t>
    </rPh>
    <rPh sb="173" eb="175">
      <t>ジョジョ</t>
    </rPh>
    <rPh sb="176" eb="178">
      <t>ゲンショウ</t>
    </rPh>
    <rPh sb="178" eb="180">
      <t>ケイコウ</t>
    </rPh>
    <rPh sb="227" eb="230">
      <t>スイセンカ</t>
    </rPh>
    <rPh sb="230" eb="231">
      <t>リツ</t>
    </rPh>
    <rPh sb="232" eb="233">
      <t>タカ</t>
    </rPh>
    <rPh sb="234" eb="236">
      <t>スイジュン</t>
    </rPh>
    <rPh sb="246" eb="248">
      <t>オスイ</t>
    </rPh>
    <rPh sb="248" eb="250">
      <t>ショリ</t>
    </rPh>
    <rPh sb="250" eb="252">
      <t>ゲンカ</t>
    </rPh>
    <rPh sb="253" eb="255">
      <t>ルイジ</t>
    </rPh>
    <rPh sb="255" eb="257">
      <t>ダンタイ</t>
    </rPh>
    <rPh sb="258" eb="260">
      <t>ヒカク</t>
    </rPh>
    <rPh sb="262" eb="264">
      <t>コウガク</t>
    </rPh>
    <rPh sb="275" eb="278">
      <t>コウリツテキ</t>
    </rPh>
    <rPh sb="279" eb="281">
      <t>カンリ</t>
    </rPh>
    <rPh sb="282" eb="283">
      <t>ハカ</t>
    </rPh>
    <rPh sb="287" eb="289">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</si>
</sst>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2ED-4514-A071-3F5B47BABE72}"/>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0.13</c:v>
                </c:pt>
                <c:pt idx="1">
                  <c:v>0.09</c:v>
                </c:pt>
                <c:pt idx="2">
                  <c:v>0.13</c:v>
                </c:pt>
                <c:pt idx="3">
                  <c:v>0.36</c:v>
                </c:pt>
                <c:pt idx="4">
                  <c:v>0.39</c:v>
                </c:pt>
              </c:numCache>
            </c:numRef>
          </c:val>
          <c:smooth val="0"/>
          <c:extLst>
            <c:ext xmlns:c16="http://schemas.microsoft.com/office/drawing/2014/chart" uri="{C3380CC4-5D6E-409C-BE32-E72D297353CC}">
              <c16:uniqueId val="{00000001-82ED-4514-A071-3F5B47BABE72}"/>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D8D-4012-B4D9-70A341416C60}"/>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37.72</c:v>
                </c:pt>
                <c:pt idx="1">
                  <c:v>43.36</c:v>
                </c:pt>
                <c:pt idx="2">
                  <c:v>42.56</c:v>
                </c:pt>
                <c:pt idx="3">
                  <c:v>42.47</c:v>
                </c:pt>
                <c:pt idx="4">
                  <c:v>42.4</c:v>
                </c:pt>
              </c:numCache>
            </c:numRef>
          </c:val>
          <c:smooth val="0"/>
          <c:extLst>
            <c:ext xmlns:c16="http://schemas.microsoft.com/office/drawing/2014/chart" uri="{C3380CC4-5D6E-409C-BE32-E72D297353CC}">
              <c16:uniqueId val="{00000001-BD8D-4012-B4D9-70A341416C60}"/>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82.1</c:v>
                </c:pt>
                <c:pt idx="1">
                  <c:v>85.59</c:v>
                </c:pt>
                <c:pt idx="2">
                  <c:v>87.05</c:v>
                </c:pt>
                <c:pt idx="3">
                  <c:v>87.99</c:v>
                </c:pt>
                <c:pt idx="4">
                  <c:v>88.96</c:v>
                </c:pt>
              </c:numCache>
            </c:numRef>
          </c:val>
          <c:extLst>
            <c:ext xmlns:c16="http://schemas.microsoft.com/office/drawing/2014/chart" uri="{C3380CC4-5D6E-409C-BE32-E72D297353CC}">
              <c16:uniqueId val="{00000000-87EC-460B-87C8-10B104F148B9}"/>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68.459999999999994</c:v>
                </c:pt>
                <c:pt idx="1">
                  <c:v>83.06</c:v>
                </c:pt>
                <c:pt idx="2">
                  <c:v>83.32</c:v>
                </c:pt>
                <c:pt idx="3">
                  <c:v>83.75</c:v>
                </c:pt>
                <c:pt idx="4">
                  <c:v>84.19</c:v>
                </c:pt>
              </c:numCache>
            </c:numRef>
          </c:val>
          <c:smooth val="0"/>
          <c:extLst>
            <c:ext xmlns:c16="http://schemas.microsoft.com/office/drawing/2014/chart" uri="{C3380CC4-5D6E-409C-BE32-E72D297353CC}">
              <c16:uniqueId val="{00000001-87EC-460B-87C8-10B104F148B9}"/>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105.89</c:v>
                </c:pt>
                <c:pt idx="1">
                  <c:v>105.38</c:v>
                </c:pt>
                <c:pt idx="2">
                  <c:v>104.06</c:v>
                </c:pt>
                <c:pt idx="3">
                  <c:v>104.47</c:v>
                </c:pt>
                <c:pt idx="4">
                  <c:v>100.38</c:v>
                </c:pt>
              </c:numCache>
            </c:numRef>
          </c:val>
          <c:extLst>
            <c:ext xmlns:c16="http://schemas.microsoft.com/office/drawing/2014/chart" uri="{C3380CC4-5D6E-409C-BE32-E72D297353CC}">
              <c16:uniqueId val="{00000000-2D27-4A9C-A1BE-D0612B9D8372}"/>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98.04</c:v>
                </c:pt>
                <c:pt idx="1">
                  <c:v>102.13</c:v>
                </c:pt>
                <c:pt idx="2">
                  <c:v>101.72</c:v>
                </c:pt>
                <c:pt idx="3">
                  <c:v>102.73</c:v>
                </c:pt>
                <c:pt idx="4">
                  <c:v>105.78</c:v>
                </c:pt>
              </c:numCache>
            </c:numRef>
          </c:val>
          <c:smooth val="0"/>
          <c:extLst>
            <c:ext xmlns:c16="http://schemas.microsoft.com/office/drawing/2014/chart" uri="{C3380CC4-5D6E-409C-BE32-E72D297353CC}">
              <c16:uniqueId val="{00000001-2D27-4A9C-A1BE-D0612B9D8372}"/>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41.62</c:v>
                </c:pt>
                <c:pt idx="1">
                  <c:v>36.82</c:v>
                </c:pt>
                <c:pt idx="2">
                  <c:v>39.57</c:v>
                </c:pt>
                <c:pt idx="3">
                  <c:v>42.28</c:v>
                </c:pt>
                <c:pt idx="4">
                  <c:v>44.45</c:v>
                </c:pt>
              </c:numCache>
            </c:numRef>
          </c:val>
          <c:extLst>
            <c:ext xmlns:c16="http://schemas.microsoft.com/office/drawing/2014/chart" uri="{C3380CC4-5D6E-409C-BE32-E72D297353CC}">
              <c16:uniqueId val="{00000000-96E1-4766-A21E-F6F09AB8D43F}"/>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18.920000000000002</c:v>
                </c:pt>
                <c:pt idx="1">
                  <c:v>23.93</c:v>
                </c:pt>
                <c:pt idx="2">
                  <c:v>24.68</c:v>
                </c:pt>
                <c:pt idx="3">
                  <c:v>24.68</c:v>
                </c:pt>
                <c:pt idx="4">
                  <c:v>21.36</c:v>
                </c:pt>
              </c:numCache>
            </c:numRef>
          </c:val>
          <c:smooth val="0"/>
          <c:extLst>
            <c:ext xmlns:c16="http://schemas.microsoft.com/office/drawing/2014/chart" uri="{C3380CC4-5D6E-409C-BE32-E72D297353CC}">
              <c16:uniqueId val="{00000001-96E1-4766-A21E-F6F09AB8D43F}"/>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15C-4E3E-A36E-BA05A069B131}"/>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quot;-&quot;">
                  <c:v>0.01</c:v>
                </c:pt>
                <c:pt idx="3" formatCode="#,##0.00;&quot;△&quot;#,##0.00;&quot;-&quot;">
                  <c:v>8.6199999999999992</c:v>
                </c:pt>
                <c:pt idx="4" formatCode="#,##0.00;&quot;△&quot;#,##0.00;&quot;-&quot;">
                  <c:v>0.01</c:v>
                </c:pt>
              </c:numCache>
            </c:numRef>
          </c:val>
          <c:smooth val="0"/>
          <c:extLst>
            <c:ext xmlns:c16="http://schemas.microsoft.com/office/drawing/2014/chart" uri="{C3380CC4-5D6E-409C-BE32-E72D297353CC}">
              <c16:uniqueId val="{00000001-315C-4E3E-A36E-BA05A069B131}"/>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590.12</c:v>
                </c:pt>
                <c:pt idx="1">
                  <c:v>511.47</c:v>
                </c:pt>
                <c:pt idx="2">
                  <c:v>467.12</c:v>
                </c:pt>
                <c:pt idx="3">
                  <c:v>416.59</c:v>
                </c:pt>
                <c:pt idx="4">
                  <c:v>406.26</c:v>
                </c:pt>
              </c:numCache>
            </c:numRef>
          </c:val>
          <c:extLst>
            <c:ext xmlns:c16="http://schemas.microsoft.com/office/drawing/2014/chart" uri="{C3380CC4-5D6E-409C-BE32-E72D297353CC}">
              <c16:uniqueId val="{00000000-140C-4B84-BA95-1712ADE62C7D}"/>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208.1</c:v>
                </c:pt>
                <c:pt idx="1">
                  <c:v>109.51</c:v>
                </c:pt>
                <c:pt idx="2">
                  <c:v>112.88</c:v>
                </c:pt>
                <c:pt idx="3">
                  <c:v>94.97</c:v>
                </c:pt>
                <c:pt idx="4">
                  <c:v>63.96</c:v>
                </c:pt>
              </c:numCache>
            </c:numRef>
          </c:val>
          <c:smooth val="0"/>
          <c:extLst>
            <c:ext xmlns:c16="http://schemas.microsoft.com/office/drawing/2014/chart" uri="{C3380CC4-5D6E-409C-BE32-E72D297353CC}">
              <c16:uniqueId val="{00000001-140C-4B84-BA95-1712ADE62C7D}"/>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40.020000000000003</c:v>
                </c:pt>
                <c:pt idx="1">
                  <c:v>19.03</c:v>
                </c:pt>
                <c:pt idx="2">
                  <c:v>17.43</c:v>
                </c:pt>
                <c:pt idx="3">
                  <c:v>20.25</c:v>
                </c:pt>
                <c:pt idx="4">
                  <c:v>24.86</c:v>
                </c:pt>
              </c:numCache>
            </c:numRef>
          </c:val>
          <c:extLst>
            <c:ext xmlns:c16="http://schemas.microsoft.com/office/drawing/2014/chart" uri="{C3380CC4-5D6E-409C-BE32-E72D297353CC}">
              <c16:uniqueId val="{00000000-5294-4DB9-A864-5007672ADC5D}"/>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75.290000000000006</c:v>
                </c:pt>
                <c:pt idx="1">
                  <c:v>47.44</c:v>
                </c:pt>
                <c:pt idx="2">
                  <c:v>49.18</c:v>
                </c:pt>
                <c:pt idx="3">
                  <c:v>47.72</c:v>
                </c:pt>
                <c:pt idx="4">
                  <c:v>44.24</c:v>
                </c:pt>
              </c:numCache>
            </c:numRef>
          </c:val>
          <c:smooth val="0"/>
          <c:extLst>
            <c:ext xmlns:c16="http://schemas.microsoft.com/office/drawing/2014/chart" uri="{C3380CC4-5D6E-409C-BE32-E72D297353CC}">
              <c16:uniqueId val="{00000001-5294-4DB9-A864-5007672ADC5D}"/>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D9B-4E4D-BE7D-80F8DCAB33F6}"/>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1592.72</c:v>
                </c:pt>
                <c:pt idx="1">
                  <c:v>1243.71</c:v>
                </c:pt>
                <c:pt idx="2">
                  <c:v>1194.1500000000001</c:v>
                </c:pt>
                <c:pt idx="3">
                  <c:v>1206.79</c:v>
                </c:pt>
                <c:pt idx="4">
                  <c:v>1258.43</c:v>
                </c:pt>
              </c:numCache>
            </c:numRef>
          </c:val>
          <c:smooth val="0"/>
          <c:extLst>
            <c:ext xmlns:c16="http://schemas.microsoft.com/office/drawing/2014/chart" uri="{C3380CC4-5D6E-409C-BE32-E72D297353CC}">
              <c16:uniqueId val="{00000001-BD9B-4E4D-BE7D-80F8DCAB33F6}"/>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22.33</c:v>
                </c:pt>
                <c:pt idx="1">
                  <c:v>25.11</c:v>
                </c:pt>
                <c:pt idx="2">
                  <c:v>22.76</c:v>
                </c:pt>
                <c:pt idx="3">
                  <c:v>22.45</c:v>
                </c:pt>
                <c:pt idx="4">
                  <c:v>22.18</c:v>
                </c:pt>
              </c:numCache>
            </c:numRef>
          </c:val>
          <c:extLst>
            <c:ext xmlns:c16="http://schemas.microsoft.com/office/drawing/2014/chart" uri="{C3380CC4-5D6E-409C-BE32-E72D297353CC}">
              <c16:uniqueId val="{00000000-A1ED-4F44-AD86-7DBCF12EBB7B}"/>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53.7</c:v>
                </c:pt>
                <c:pt idx="1">
                  <c:v>74.3</c:v>
                </c:pt>
                <c:pt idx="2">
                  <c:v>72.260000000000005</c:v>
                </c:pt>
                <c:pt idx="3">
                  <c:v>71.84</c:v>
                </c:pt>
                <c:pt idx="4">
                  <c:v>73.36</c:v>
                </c:pt>
              </c:numCache>
            </c:numRef>
          </c:val>
          <c:smooth val="0"/>
          <c:extLst>
            <c:ext xmlns:c16="http://schemas.microsoft.com/office/drawing/2014/chart" uri="{C3380CC4-5D6E-409C-BE32-E72D297353CC}">
              <c16:uniqueId val="{00000001-A1ED-4F44-AD86-7DBCF12EBB7B}"/>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306.10000000000002</c:v>
                </c:pt>
                <c:pt idx="1">
                  <c:v>271.54000000000002</c:v>
                </c:pt>
                <c:pt idx="2">
                  <c:v>300.45999999999998</c:v>
                </c:pt>
                <c:pt idx="3">
                  <c:v>303.95999999999998</c:v>
                </c:pt>
                <c:pt idx="4">
                  <c:v>311.01</c:v>
                </c:pt>
              </c:numCache>
            </c:numRef>
          </c:val>
          <c:extLst>
            <c:ext xmlns:c16="http://schemas.microsoft.com/office/drawing/2014/chart" uri="{C3380CC4-5D6E-409C-BE32-E72D297353CC}">
              <c16:uniqueId val="{00000000-E3F6-412D-BD5E-9EFC120A40A0}"/>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300.35000000000002</c:v>
                </c:pt>
                <c:pt idx="1">
                  <c:v>221.81</c:v>
                </c:pt>
                <c:pt idx="2">
                  <c:v>230.02</c:v>
                </c:pt>
                <c:pt idx="3">
                  <c:v>228.47</c:v>
                </c:pt>
                <c:pt idx="4">
                  <c:v>224.88</c:v>
                </c:pt>
              </c:numCache>
            </c:numRef>
          </c:val>
          <c:smooth val="0"/>
          <c:extLst>
            <c:ext xmlns:c16="http://schemas.microsoft.com/office/drawing/2014/chart" uri="{C3380CC4-5D6E-409C-BE32-E72D297353CC}">
              <c16:uniqueId val="{00000001-E3F6-412D-BD5E-9EFC120A40A0}"/>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【61.55】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【1,260.21】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【215.41】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【75.29】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青森県　六ケ所村</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特定環境保全公共下水道</v>
      </c>
      <c r="Q8" s="72"/>
      <c r="R8" s="72"/>
      <c r="S8" s="72"/>
      <c r="T8" s="72"/>
      <c r="U8" s="72"/>
      <c r="V8" s="72"/>
      <c r="W8" s="72" t="str">
        <f>データ!L6</f>
        <v>D2</v>
      </c>
      <c r="X8" s="72"/>
      <c r="Y8" s="72"/>
      <c r="Z8" s="72"/>
      <c r="AA8" s="72"/>
      <c r="AB8" s="72"/>
      <c r="AC8" s="72"/>
      <c r="AD8" s="73" t="str">
        <f>データ!$M$6</f>
        <v>非設置</v>
      </c>
      <c r="AE8" s="73"/>
      <c r="AF8" s="73"/>
      <c r="AG8" s="73"/>
      <c r="AH8" s="73"/>
      <c r="AI8" s="73"/>
      <c r="AJ8" s="73"/>
      <c r="AK8" s="3"/>
      <c r="AL8" s="69">
        <f>データ!S6</f>
        <v>10131</v>
      </c>
      <c r="AM8" s="69"/>
      <c r="AN8" s="69"/>
      <c r="AO8" s="69"/>
      <c r="AP8" s="69"/>
      <c r="AQ8" s="69"/>
      <c r="AR8" s="69"/>
      <c r="AS8" s="69"/>
      <c r="AT8" s="68">
        <f>データ!T6</f>
        <v>252.68</v>
      </c>
      <c r="AU8" s="68"/>
      <c r="AV8" s="68"/>
      <c r="AW8" s="68"/>
      <c r="AX8" s="68"/>
      <c r="AY8" s="68"/>
      <c r="AZ8" s="68"/>
      <c r="BA8" s="68"/>
      <c r="BB8" s="68">
        <f>データ!U6</f>
        <v>40.090000000000003</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68.760000000000005</v>
      </c>
      <c r="J10" s="68"/>
      <c r="K10" s="68"/>
      <c r="L10" s="68"/>
      <c r="M10" s="68"/>
      <c r="N10" s="68"/>
      <c r="O10" s="68"/>
      <c r="P10" s="68">
        <f>データ!P6</f>
        <v>27.72</v>
      </c>
      <c r="Q10" s="68"/>
      <c r="R10" s="68"/>
      <c r="S10" s="68"/>
      <c r="T10" s="68"/>
      <c r="U10" s="68"/>
      <c r="V10" s="68"/>
      <c r="W10" s="68">
        <f>データ!Q6</f>
        <v>83.74</v>
      </c>
      <c r="X10" s="68"/>
      <c r="Y10" s="68"/>
      <c r="Z10" s="68"/>
      <c r="AA10" s="68"/>
      <c r="AB10" s="68"/>
      <c r="AC10" s="68"/>
      <c r="AD10" s="69">
        <f>データ!R6</f>
        <v>1397</v>
      </c>
      <c r="AE10" s="69"/>
      <c r="AF10" s="69"/>
      <c r="AG10" s="69"/>
      <c r="AH10" s="69"/>
      <c r="AI10" s="69"/>
      <c r="AJ10" s="69"/>
      <c r="AK10" s="2"/>
      <c r="AL10" s="69">
        <f>データ!V6</f>
        <v>2799</v>
      </c>
      <c r="AM10" s="69"/>
      <c r="AN10" s="69"/>
      <c r="AO10" s="69"/>
      <c r="AP10" s="69"/>
      <c r="AQ10" s="69"/>
      <c r="AR10" s="69"/>
      <c r="AS10" s="69"/>
      <c r="AT10" s="68">
        <f>データ!W6</f>
        <v>0.89</v>
      </c>
      <c r="AU10" s="68"/>
      <c r="AV10" s="68"/>
      <c r="AW10" s="68"/>
      <c r="AX10" s="68"/>
      <c r="AY10" s="68"/>
      <c r="AZ10" s="68"/>
      <c r="BA10" s="68"/>
      <c r="BB10" s="68">
        <f>データ!X6</f>
        <v>3144.94</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117</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115</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116</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【104.83】</v>
      </c>
      <c r="F85" s="26" t="str">
        <f>データ!AT6</f>
        <v>【61.55】</v>
      </c>
      <c r="G85" s="26" t="str">
        <f>データ!BE6</f>
        <v>【45.34】</v>
      </c>
      <c r="H85" s="26" t="str">
        <f>データ!BP6</f>
        <v>【1,260.21】</v>
      </c>
      <c r="I85" s="26" t="str">
        <f>データ!CA6</f>
        <v>【75.29】</v>
      </c>
      <c r="J85" s="26" t="str">
        <f>データ!CL6</f>
        <v>【215.41】</v>
      </c>
      <c r="K85" s="26" t="str">
        <f>データ!CW6</f>
        <v>【42.90】</v>
      </c>
      <c r="L85" s="26" t="str">
        <f>データ!DH6</f>
        <v>【84.75】</v>
      </c>
      <c r="M85" s="26" t="str">
        <f>データ!DS6</f>
        <v>【23.60】</v>
      </c>
      <c r="N85" s="26" t="str">
        <f>データ!ED6</f>
        <v>【0.01】</v>
      </c>
      <c r="O85" s="26" t="str">
        <f>データ!EO6</f>
        <v>【0.30】</v>
      </c>
    </row>
  </sheetData>
  <sheetProtection algorithmName="SHA-512" hashValue="G8Nu1ErtHw6x7+JPVqDh6v+4nkeiXFZjoVsOK+8ACVI9KU4EfaS8oWRq3tEfG/YgGO8axAZB5y9a+fxnwe/VJg==" saltValue="2sUb0wUXgluUOkz3BGTHU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28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54</v>
      </c>
      <c r="B4" s="30"/>
      <c r="C4" s="30"/>
      <c r="D4" s="30"/>
      <c r="E4" s="30"/>
      <c r="F4" s="30"/>
      <c r="G4" s="30"/>
      <c r="H4" s="80"/>
      <c r="I4" s="81"/>
      <c r="J4" s="81"/>
      <c r="K4" s="81"/>
      <c r="L4" s="81"/>
      <c r="M4" s="81"/>
      <c r="N4" s="81"/>
      <c r="O4" s="81"/>
      <c r="P4" s="81"/>
      <c r="Q4" s="81"/>
      <c r="R4" s="81"/>
      <c r="S4" s="81"/>
      <c r="T4" s="81"/>
      <c r="U4" s="81"/>
      <c r="V4" s="81"/>
      <c r="W4" s="81"/>
      <c r="X4" s="82"/>
      <c r="Y4" s="76" t="s">
        <v>55</v>
      </c>
      <c r="Z4" s="76"/>
      <c r="AA4" s="76"/>
      <c r="AB4" s="76"/>
      <c r="AC4" s="76"/>
      <c r="AD4" s="76"/>
      <c r="AE4" s="76"/>
      <c r="AF4" s="76"/>
      <c r="AG4" s="76"/>
      <c r="AH4" s="76"/>
      <c r="AI4" s="76"/>
      <c r="AJ4" s="76" t="s">
        <v>56</v>
      </c>
      <c r="AK4" s="76"/>
      <c r="AL4" s="76"/>
      <c r="AM4" s="76"/>
      <c r="AN4" s="76"/>
      <c r="AO4" s="76"/>
      <c r="AP4" s="76"/>
      <c r="AQ4" s="76"/>
      <c r="AR4" s="76"/>
      <c r="AS4" s="76"/>
      <c r="AT4" s="76"/>
      <c r="AU4" s="76" t="s">
        <v>57</v>
      </c>
      <c r="AV4" s="76"/>
      <c r="AW4" s="76"/>
      <c r="AX4" s="76"/>
      <c r="AY4" s="76"/>
      <c r="AZ4" s="76"/>
      <c r="BA4" s="76"/>
      <c r="BB4" s="76"/>
      <c r="BC4" s="76"/>
      <c r="BD4" s="76"/>
      <c r="BE4" s="76"/>
      <c r="BF4" s="76" t="s">
        <v>58</v>
      </c>
      <c r="BG4" s="76"/>
      <c r="BH4" s="76"/>
      <c r="BI4" s="76"/>
      <c r="BJ4" s="76"/>
      <c r="BK4" s="76"/>
      <c r="BL4" s="76"/>
      <c r="BM4" s="76"/>
      <c r="BN4" s="76"/>
      <c r="BO4" s="76"/>
      <c r="BP4" s="76"/>
      <c r="BQ4" s="76" t="s">
        <v>59</v>
      </c>
      <c r="BR4" s="76"/>
      <c r="BS4" s="76"/>
      <c r="BT4" s="76"/>
      <c r="BU4" s="76"/>
      <c r="BV4" s="76"/>
      <c r="BW4" s="76"/>
      <c r="BX4" s="76"/>
      <c r="BY4" s="76"/>
      <c r="BZ4" s="76"/>
      <c r="CA4" s="76"/>
      <c r="CB4" s="76" t="s">
        <v>60</v>
      </c>
      <c r="CC4" s="76"/>
      <c r="CD4" s="76"/>
      <c r="CE4" s="76"/>
      <c r="CF4" s="76"/>
      <c r="CG4" s="76"/>
      <c r="CH4" s="76"/>
      <c r="CI4" s="76"/>
      <c r="CJ4" s="76"/>
      <c r="CK4" s="76"/>
      <c r="CL4" s="76"/>
      <c r="CM4" s="76" t="s">
        <v>61</v>
      </c>
      <c r="CN4" s="76"/>
      <c r="CO4" s="76"/>
      <c r="CP4" s="76"/>
      <c r="CQ4" s="76"/>
      <c r="CR4" s="76"/>
      <c r="CS4" s="76"/>
      <c r="CT4" s="76"/>
      <c r="CU4" s="76"/>
      <c r="CV4" s="76"/>
      <c r="CW4" s="76"/>
      <c r="CX4" s="76" t="s">
        <v>62</v>
      </c>
      <c r="CY4" s="76"/>
      <c r="CZ4" s="76"/>
      <c r="DA4" s="76"/>
      <c r="DB4" s="76"/>
      <c r="DC4" s="76"/>
      <c r="DD4" s="76"/>
      <c r="DE4" s="76"/>
      <c r="DF4" s="76"/>
      <c r="DG4" s="76"/>
      <c r="DH4" s="76"/>
      <c r="DI4" s="76" t="s">
        <v>63</v>
      </c>
      <c r="DJ4" s="76"/>
      <c r="DK4" s="76"/>
      <c r="DL4" s="76"/>
      <c r="DM4" s="76"/>
      <c r="DN4" s="76"/>
      <c r="DO4" s="76"/>
      <c r="DP4" s="76"/>
      <c r="DQ4" s="76"/>
      <c r="DR4" s="76"/>
      <c r="DS4" s="76"/>
      <c r="DT4" s="76" t="s">
        <v>64</v>
      </c>
      <c r="DU4" s="76"/>
      <c r="DV4" s="76"/>
      <c r="DW4" s="76"/>
      <c r="DX4" s="76"/>
      <c r="DY4" s="76"/>
      <c r="DZ4" s="76"/>
      <c r="EA4" s="76"/>
      <c r="EB4" s="76"/>
      <c r="EC4" s="76"/>
      <c r="ED4" s="76"/>
      <c r="EE4" s="76" t="s">
        <v>65</v>
      </c>
      <c r="EF4" s="76"/>
      <c r="EG4" s="76"/>
      <c r="EH4" s="76"/>
      <c r="EI4" s="76"/>
      <c r="EJ4" s="76"/>
      <c r="EK4" s="76"/>
      <c r="EL4" s="76"/>
      <c r="EM4" s="76"/>
      <c r="EN4" s="76"/>
      <c r="EO4" s="76"/>
    </row>
    <row r="5" spans="1:148" x14ac:dyDescent="0.15">
      <c r="A5" s="28" t="s">
        <v>66</v>
      </c>
      <c r="B5" s="31"/>
      <c r="C5" s="31"/>
      <c r="D5" s="31"/>
      <c r="E5" s="31"/>
      <c r="F5" s="31"/>
      <c r="G5" s="31"/>
      <c r="H5" s="32" t="s">
        <v>67</v>
      </c>
      <c r="I5" s="32" t="s">
        <v>68</v>
      </c>
      <c r="J5" s="32" t="s">
        <v>69</v>
      </c>
      <c r="K5" s="32" t="s">
        <v>70</v>
      </c>
      <c r="L5" s="32" t="s">
        <v>71</v>
      </c>
      <c r="M5" s="32" t="s">
        <v>5</v>
      </c>
      <c r="N5" s="32" t="s">
        <v>72</v>
      </c>
      <c r="O5" s="32" t="s">
        <v>73</v>
      </c>
      <c r="P5" s="32" t="s">
        <v>74</v>
      </c>
      <c r="Q5" s="32" t="s">
        <v>75</v>
      </c>
      <c r="R5" s="32" t="s">
        <v>76</v>
      </c>
      <c r="S5" s="32" t="s">
        <v>77</v>
      </c>
      <c r="T5" s="32" t="s">
        <v>78</v>
      </c>
      <c r="U5" s="32" t="s">
        <v>79</v>
      </c>
      <c r="V5" s="32" t="s">
        <v>80</v>
      </c>
      <c r="W5" s="32" t="s">
        <v>81</v>
      </c>
      <c r="X5" s="32" t="s">
        <v>82</v>
      </c>
      <c r="Y5" s="32" t="s">
        <v>83</v>
      </c>
      <c r="Z5" s="32" t="s">
        <v>84</v>
      </c>
      <c r="AA5" s="32" t="s">
        <v>85</v>
      </c>
      <c r="AB5" s="32" t="s">
        <v>86</v>
      </c>
      <c r="AC5" s="32" t="s">
        <v>87</v>
      </c>
      <c r="AD5" s="32" t="s">
        <v>88</v>
      </c>
      <c r="AE5" s="32" t="s">
        <v>89</v>
      </c>
      <c r="AF5" s="32" t="s">
        <v>90</v>
      </c>
      <c r="AG5" s="32" t="s">
        <v>91</v>
      </c>
      <c r="AH5" s="32" t="s">
        <v>92</v>
      </c>
      <c r="AI5" s="32" t="s">
        <v>31</v>
      </c>
      <c r="AJ5" s="32" t="s">
        <v>83</v>
      </c>
      <c r="AK5" s="32" t="s">
        <v>84</v>
      </c>
      <c r="AL5" s="32" t="s">
        <v>85</v>
      </c>
      <c r="AM5" s="32" t="s">
        <v>86</v>
      </c>
      <c r="AN5" s="32" t="s">
        <v>87</v>
      </c>
      <c r="AO5" s="32" t="s">
        <v>88</v>
      </c>
      <c r="AP5" s="32" t="s">
        <v>89</v>
      </c>
      <c r="AQ5" s="32" t="s">
        <v>90</v>
      </c>
      <c r="AR5" s="32" t="s">
        <v>91</v>
      </c>
      <c r="AS5" s="32" t="s">
        <v>92</v>
      </c>
      <c r="AT5" s="32" t="s">
        <v>93</v>
      </c>
      <c r="AU5" s="32" t="s">
        <v>83</v>
      </c>
      <c r="AV5" s="32" t="s">
        <v>84</v>
      </c>
      <c r="AW5" s="32" t="s">
        <v>85</v>
      </c>
      <c r="AX5" s="32" t="s">
        <v>86</v>
      </c>
      <c r="AY5" s="32" t="s">
        <v>87</v>
      </c>
      <c r="AZ5" s="32" t="s">
        <v>88</v>
      </c>
      <c r="BA5" s="32" t="s">
        <v>89</v>
      </c>
      <c r="BB5" s="32" t="s">
        <v>90</v>
      </c>
      <c r="BC5" s="32" t="s">
        <v>91</v>
      </c>
      <c r="BD5" s="32" t="s">
        <v>92</v>
      </c>
      <c r="BE5" s="32" t="s">
        <v>93</v>
      </c>
      <c r="BF5" s="32" t="s">
        <v>83</v>
      </c>
      <c r="BG5" s="32" t="s">
        <v>84</v>
      </c>
      <c r="BH5" s="32" t="s">
        <v>85</v>
      </c>
      <c r="BI5" s="32" t="s">
        <v>86</v>
      </c>
      <c r="BJ5" s="32" t="s">
        <v>87</v>
      </c>
      <c r="BK5" s="32" t="s">
        <v>88</v>
      </c>
      <c r="BL5" s="32" t="s">
        <v>89</v>
      </c>
      <c r="BM5" s="32" t="s">
        <v>90</v>
      </c>
      <c r="BN5" s="32" t="s">
        <v>91</v>
      </c>
      <c r="BO5" s="32" t="s">
        <v>92</v>
      </c>
      <c r="BP5" s="32" t="s">
        <v>93</v>
      </c>
      <c r="BQ5" s="32" t="s">
        <v>83</v>
      </c>
      <c r="BR5" s="32" t="s">
        <v>84</v>
      </c>
      <c r="BS5" s="32" t="s">
        <v>85</v>
      </c>
      <c r="BT5" s="32" t="s">
        <v>86</v>
      </c>
      <c r="BU5" s="32" t="s">
        <v>87</v>
      </c>
      <c r="BV5" s="32" t="s">
        <v>88</v>
      </c>
      <c r="BW5" s="32" t="s">
        <v>89</v>
      </c>
      <c r="BX5" s="32" t="s">
        <v>90</v>
      </c>
      <c r="BY5" s="32" t="s">
        <v>91</v>
      </c>
      <c r="BZ5" s="32" t="s">
        <v>92</v>
      </c>
      <c r="CA5" s="32" t="s">
        <v>93</v>
      </c>
      <c r="CB5" s="32" t="s">
        <v>83</v>
      </c>
      <c r="CC5" s="32" t="s">
        <v>84</v>
      </c>
      <c r="CD5" s="32" t="s">
        <v>85</v>
      </c>
      <c r="CE5" s="32" t="s">
        <v>86</v>
      </c>
      <c r="CF5" s="32" t="s">
        <v>87</v>
      </c>
      <c r="CG5" s="32" t="s">
        <v>88</v>
      </c>
      <c r="CH5" s="32" t="s">
        <v>89</v>
      </c>
      <c r="CI5" s="32" t="s">
        <v>90</v>
      </c>
      <c r="CJ5" s="32" t="s">
        <v>91</v>
      </c>
      <c r="CK5" s="32" t="s">
        <v>92</v>
      </c>
      <c r="CL5" s="32" t="s">
        <v>93</v>
      </c>
      <c r="CM5" s="32" t="s">
        <v>83</v>
      </c>
      <c r="CN5" s="32" t="s">
        <v>84</v>
      </c>
      <c r="CO5" s="32" t="s">
        <v>85</v>
      </c>
      <c r="CP5" s="32" t="s">
        <v>86</v>
      </c>
      <c r="CQ5" s="32" t="s">
        <v>87</v>
      </c>
      <c r="CR5" s="32" t="s">
        <v>88</v>
      </c>
      <c r="CS5" s="32" t="s">
        <v>89</v>
      </c>
      <c r="CT5" s="32" t="s">
        <v>90</v>
      </c>
      <c r="CU5" s="32" t="s">
        <v>91</v>
      </c>
      <c r="CV5" s="32" t="s">
        <v>92</v>
      </c>
      <c r="CW5" s="32" t="s">
        <v>93</v>
      </c>
      <c r="CX5" s="32" t="s">
        <v>83</v>
      </c>
      <c r="CY5" s="32" t="s">
        <v>84</v>
      </c>
      <c r="CZ5" s="32" t="s">
        <v>85</v>
      </c>
      <c r="DA5" s="32" t="s">
        <v>86</v>
      </c>
      <c r="DB5" s="32" t="s">
        <v>87</v>
      </c>
      <c r="DC5" s="32" t="s">
        <v>88</v>
      </c>
      <c r="DD5" s="32" t="s">
        <v>89</v>
      </c>
      <c r="DE5" s="32" t="s">
        <v>90</v>
      </c>
      <c r="DF5" s="32" t="s">
        <v>91</v>
      </c>
      <c r="DG5" s="32" t="s">
        <v>92</v>
      </c>
      <c r="DH5" s="32" t="s">
        <v>93</v>
      </c>
      <c r="DI5" s="32" t="s">
        <v>83</v>
      </c>
      <c r="DJ5" s="32" t="s">
        <v>84</v>
      </c>
      <c r="DK5" s="32" t="s">
        <v>85</v>
      </c>
      <c r="DL5" s="32" t="s">
        <v>86</v>
      </c>
      <c r="DM5" s="32" t="s">
        <v>87</v>
      </c>
      <c r="DN5" s="32" t="s">
        <v>88</v>
      </c>
      <c r="DO5" s="32" t="s">
        <v>89</v>
      </c>
      <c r="DP5" s="32" t="s">
        <v>90</v>
      </c>
      <c r="DQ5" s="32" t="s">
        <v>91</v>
      </c>
      <c r="DR5" s="32" t="s">
        <v>92</v>
      </c>
      <c r="DS5" s="32" t="s">
        <v>93</v>
      </c>
      <c r="DT5" s="32" t="s">
        <v>83</v>
      </c>
      <c r="DU5" s="32" t="s">
        <v>84</v>
      </c>
      <c r="DV5" s="32" t="s">
        <v>85</v>
      </c>
      <c r="DW5" s="32" t="s">
        <v>86</v>
      </c>
      <c r="DX5" s="32" t="s">
        <v>87</v>
      </c>
      <c r="DY5" s="32" t="s">
        <v>88</v>
      </c>
      <c r="DZ5" s="32" t="s">
        <v>89</v>
      </c>
      <c r="EA5" s="32" t="s">
        <v>90</v>
      </c>
      <c r="EB5" s="32" t="s">
        <v>91</v>
      </c>
      <c r="EC5" s="32" t="s">
        <v>92</v>
      </c>
      <c r="ED5" s="32" t="s">
        <v>93</v>
      </c>
      <c r="EE5" s="32" t="s">
        <v>83</v>
      </c>
      <c r="EF5" s="32" t="s">
        <v>84</v>
      </c>
      <c r="EG5" s="32" t="s">
        <v>85</v>
      </c>
      <c r="EH5" s="32" t="s">
        <v>86</v>
      </c>
      <c r="EI5" s="32" t="s">
        <v>87</v>
      </c>
      <c r="EJ5" s="32" t="s">
        <v>88</v>
      </c>
      <c r="EK5" s="32" t="s">
        <v>89</v>
      </c>
      <c r="EL5" s="32" t="s">
        <v>90</v>
      </c>
      <c r="EM5" s="32" t="s">
        <v>91</v>
      </c>
      <c r="EN5" s="32" t="s">
        <v>92</v>
      </c>
      <c r="EO5" s="32" t="s">
        <v>93</v>
      </c>
    </row>
    <row r="6" spans="1:148" s="36" customFormat="1" x14ac:dyDescent="0.15">
      <c r="A6" s="28" t="s">
        <v>94</v>
      </c>
      <c r="B6" s="33">
        <f>B7</f>
        <v>2020</v>
      </c>
      <c r="C6" s="33">
        <f t="shared" ref="C6:X6" si="3">C7</f>
        <v>24112</v>
      </c>
      <c r="D6" s="33">
        <f t="shared" si="3"/>
        <v>46</v>
      </c>
      <c r="E6" s="33">
        <f t="shared" si="3"/>
        <v>17</v>
      </c>
      <c r="F6" s="33">
        <f t="shared" si="3"/>
        <v>4</v>
      </c>
      <c r="G6" s="33">
        <f t="shared" si="3"/>
        <v>0</v>
      </c>
      <c r="H6" s="33" t="str">
        <f t="shared" si="3"/>
        <v>青森県　六ケ所村</v>
      </c>
      <c r="I6" s="33" t="str">
        <f t="shared" si="3"/>
        <v>法適用</v>
      </c>
      <c r="J6" s="33" t="str">
        <f t="shared" si="3"/>
        <v>下水道事業</v>
      </c>
      <c r="K6" s="33" t="str">
        <f t="shared" si="3"/>
        <v>特定環境保全公共下水道</v>
      </c>
      <c r="L6" s="33" t="str">
        <f t="shared" si="3"/>
        <v>D2</v>
      </c>
      <c r="M6" s="33" t="str">
        <f t="shared" si="3"/>
        <v>非設置</v>
      </c>
      <c r="N6" s="34" t="str">
        <f t="shared" si="3"/>
        <v>-</v>
      </c>
      <c r="O6" s="34">
        <f t="shared" si="3"/>
        <v>68.760000000000005</v>
      </c>
      <c r="P6" s="34">
        <f t="shared" si="3"/>
        <v>27.72</v>
      </c>
      <c r="Q6" s="34">
        <f t="shared" si="3"/>
        <v>83.74</v>
      </c>
      <c r="R6" s="34">
        <f t="shared" si="3"/>
        <v>1397</v>
      </c>
      <c r="S6" s="34">
        <f t="shared" si="3"/>
        <v>10131</v>
      </c>
      <c r="T6" s="34">
        <f t="shared" si="3"/>
        <v>252.68</v>
      </c>
      <c r="U6" s="34">
        <f t="shared" si="3"/>
        <v>40.090000000000003</v>
      </c>
      <c r="V6" s="34">
        <f t="shared" si="3"/>
        <v>2799</v>
      </c>
      <c r="W6" s="34">
        <f t="shared" si="3"/>
        <v>0.89</v>
      </c>
      <c r="X6" s="34">
        <f t="shared" si="3"/>
        <v>3144.94</v>
      </c>
      <c r="Y6" s="35">
        <f>IF(Y7="",NA(),Y7)</f>
        <v>105.89</v>
      </c>
      <c r="Z6" s="35">
        <f t="shared" ref="Z6:AH6" si="4">IF(Z7="",NA(),Z7)</f>
        <v>105.38</v>
      </c>
      <c r="AA6" s="35">
        <f t="shared" si="4"/>
        <v>104.06</v>
      </c>
      <c r="AB6" s="35">
        <f t="shared" si="4"/>
        <v>104.47</v>
      </c>
      <c r="AC6" s="35">
        <f t="shared" si="4"/>
        <v>100.38</v>
      </c>
      <c r="AD6" s="35">
        <f t="shared" si="4"/>
        <v>98.04</v>
      </c>
      <c r="AE6" s="35">
        <f t="shared" si="4"/>
        <v>102.13</v>
      </c>
      <c r="AF6" s="35">
        <f t="shared" si="4"/>
        <v>101.72</v>
      </c>
      <c r="AG6" s="35">
        <f t="shared" si="4"/>
        <v>102.73</v>
      </c>
      <c r="AH6" s="35">
        <f t="shared" si="4"/>
        <v>105.78</v>
      </c>
      <c r="AI6" s="34" t="str">
        <f>IF(AI7="","",IF(AI7="-","【-】","【"&amp;SUBSTITUTE(TEXT(AI7,"#,##0.00"),"-","△")&amp;"】"))</f>
        <v>【104.83】</v>
      </c>
      <c r="AJ6" s="35">
        <f>IF(AJ7="",NA(),AJ7)</f>
        <v>590.12</v>
      </c>
      <c r="AK6" s="35">
        <f t="shared" ref="AK6:AS6" si="5">IF(AK7="",NA(),AK7)</f>
        <v>511.47</v>
      </c>
      <c r="AL6" s="35">
        <f t="shared" si="5"/>
        <v>467.12</v>
      </c>
      <c r="AM6" s="35">
        <f t="shared" si="5"/>
        <v>416.59</v>
      </c>
      <c r="AN6" s="35">
        <f t="shared" si="5"/>
        <v>406.26</v>
      </c>
      <c r="AO6" s="35">
        <f t="shared" si="5"/>
        <v>208.1</v>
      </c>
      <c r="AP6" s="35">
        <f t="shared" si="5"/>
        <v>109.51</v>
      </c>
      <c r="AQ6" s="35">
        <f t="shared" si="5"/>
        <v>112.88</v>
      </c>
      <c r="AR6" s="35">
        <f t="shared" si="5"/>
        <v>94.97</v>
      </c>
      <c r="AS6" s="35">
        <f t="shared" si="5"/>
        <v>63.96</v>
      </c>
      <c r="AT6" s="34" t="str">
        <f>IF(AT7="","",IF(AT7="-","【-】","【"&amp;SUBSTITUTE(TEXT(AT7,"#,##0.00"),"-","△")&amp;"】"))</f>
        <v>【61.55】</v>
      </c>
      <c r="AU6" s="35">
        <f>IF(AU7="",NA(),AU7)</f>
        <v>40.020000000000003</v>
      </c>
      <c r="AV6" s="35">
        <f t="shared" ref="AV6:BD6" si="6">IF(AV7="",NA(),AV7)</f>
        <v>19.03</v>
      </c>
      <c r="AW6" s="35">
        <f t="shared" si="6"/>
        <v>17.43</v>
      </c>
      <c r="AX6" s="35">
        <f t="shared" si="6"/>
        <v>20.25</v>
      </c>
      <c r="AY6" s="35">
        <f t="shared" si="6"/>
        <v>24.86</v>
      </c>
      <c r="AZ6" s="35">
        <f t="shared" si="6"/>
        <v>75.290000000000006</v>
      </c>
      <c r="BA6" s="35">
        <f t="shared" si="6"/>
        <v>47.44</v>
      </c>
      <c r="BB6" s="35">
        <f t="shared" si="6"/>
        <v>49.18</v>
      </c>
      <c r="BC6" s="35">
        <f t="shared" si="6"/>
        <v>47.72</v>
      </c>
      <c r="BD6" s="35">
        <f t="shared" si="6"/>
        <v>44.24</v>
      </c>
      <c r="BE6" s="34" t="str">
        <f>IF(BE7="","",IF(BE7="-","【-】","【"&amp;SUBSTITUTE(TEXT(BE7,"#,##0.00"),"-","△")&amp;"】"))</f>
        <v>【45.34】</v>
      </c>
      <c r="BF6" s="34">
        <f>IF(BF7="",NA(),BF7)</f>
        <v>0</v>
      </c>
      <c r="BG6" s="34">
        <f t="shared" ref="BG6:BO6" si="7">IF(BG7="",NA(),BG7)</f>
        <v>0</v>
      </c>
      <c r="BH6" s="34">
        <f t="shared" si="7"/>
        <v>0</v>
      </c>
      <c r="BI6" s="34">
        <f t="shared" si="7"/>
        <v>0</v>
      </c>
      <c r="BJ6" s="34">
        <f t="shared" si="7"/>
        <v>0</v>
      </c>
      <c r="BK6" s="35">
        <f t="shared" si="7"/>
        <v>1592.72</v>
      </c>
      <c r="BL6" s="35">
        <f t="shared" si="7"/>
        <v>1243.71</v>
      </c>
      <c r="BM6" s="35">
        <f t="shared" si="7"/>
        <v>1194.1500000000001</v>
      </c>
      <c r="BN6" s="35">
        <f t="shared" si="7"/>
        <v>1206.79</v>
      </c>
      <c r="BO6" s="35">
        <f t="shared" si="7"/>
        <v>1258.43</v>
      </c>
      <c r="BP6" s="34" t="str">
        <f>IF(BP7="","",IF(BP7="-","【-】","【"&amp;SUBSTITUTE(TEXT(BP7,"#,##0.00"),"-","△")&amp;"】"))</f>
        <v>【1,260.21】</v>
      </c>
      <c r="BQ6" s="35">
        <f>IF(BQ7="",NA(),BQ7)</f>
        <v>22.33</v>
      </c>
      <c r="BR6" s="35">
        <f t="shared" ref="BR6:BZ6" si="8">IF(BR7="",NA(),BR7)</f>
        <v>25.11</v>
      </c>
      <c r="BS6" s="35">
        <f t="shared" si="8"/>
        <v>22.76</v>
      </c>
      <c r="BT6" s="35">
        <f t="shared" si="8"/>
        <v>22.45</v>
      </c>
      <c r="BU6" s="35">
        <f t="shared" si="8"/>
        <v>22.18</v>
      </c>
      <c r="BV6" s="35">
        <f t="shared" si="8"/>
        <v>53.7</v>
      </c>
      <c r="BW6" s="35">
        <f t="shared" si="8"/>
        <v>74.3</v>
      </c>
      <c r="BX6" s="35">
        <f t="shared" si="8"/>
        <v>72.260000000000005</v>
      </c>
      <c r="BY6" s="35">
        <f t="shared" si="8"/>
        <v>71.84</v>
      </c>
      <c r="BZ6" s="35">
        <f t="shared" si="8"/>
        <v>73.36</v>
      </c>
      <c r="CA6" s="34" t="str">
        <f>IF(CA7="","",IF(CA7="-","【-】","【"&amp;SUBSTITUTE(TEXT(CA7,"#,##0.00"),"-","△")&amp;"】"))</f>
        <v>【75.29】</v>
      </c>
      <c r="CB6" s="35">
        <f>IF(CB7="",NA(),CB7)</f>
        <v>306.10000000000002</v>
      </c>
      <c r="CC6" s="35">
        <f t="shared" ref="CC6:CK6" si="9">IF(CC7="",NA(),CC7)</f>
        <v>271.54000000000002</v>
      </c>
      <c r="CD6" s="35">
        <f t="shared" si="9"/>
        <v>300.45999999999998</v>
      </c>
      <c r="CE6" s="35">
        <f t="shared" si="9"/>
        <v>303.95999999999998</v>
      </c>
      <c r="CF6" s="35">
        <f t="shared" si="9"/>
        <v>311.01</v>
      </c>
      <c r="CG6" s="35">
        <f t="shared" si="9"/>
        <v>300.35000000000002</v>
      </c>
      <c r="CH6" s="35">
        <f t="shared" si="9"/>
        <v>221.81</v>
      </c>
      <c r="CI6" s="35">
        <f t="shared" si="9"/>
        <v>230.02</v>
      </c>
      <c r="CJ6" s="35">
        <f t="shared" si="9"/>
        <v>228.47</v>
      </c>
      <c r="CK6" s="35">
        <f t="shared" si="9"/>
        <v>224.88</v>
      </c>
      <c r="CL6" s="34" t="str">
        <f>IF(CL7="","",IF(CL7="-","【-】","【"&amp;SUBSTITUTE(TEXT(CL7,"#,##0.00"),"-","△")&amp;"】"))</f>
        <v>【215.41】</v>
      </c>
      <c r="CM6" s="34">
        <f>IF(CM7="",NA(),CM7)</f>
        <v>0</v>
      </c>
      <c r="CN6" s="34">
        <f t="shared" ref="CN6:CV6" si="10">IF(CN7="",NA(),CN7)</f>
        <v>0</v>
      </c>
      <c r="CO6" s="34">
        <f t="shared" si="10"/>
        <v>0</v>
      </c>
      <c r="CP6" s="34">
        <f t="shared" si="10"/>
        <v>0</v>
      </c>
      <c r="CQ6" s="34">
        <f t="shared" si="10"/>
        <v>0</v>
      </c>
      <c r="CR6" s="35">
        <f t="shared" si="10"/>
        <v>37.72</v>
      </c>
      <c r="CS6" s="35">
        <f t="shared" si="10"/>
        <v>43.36</v>
      </c>
      <c r="CT6" s="35">
        <f t="shared" si="10"/>
        <v>42.56</v>
      </c>
      <c r="CU6" s="35">
        <f t="shared" si="10"/>
        <v>42.47</v>
      </c>
      <c r="CV6" s="35">
        <f t="shared" si="10"/>
        <v>42.4</v>
      </c>
      <c r="CW6" s="34" t="str">
        <f>IF(CW7="","",IF(CW7="-","【-】","【"&amp;SUBSTITUTE(TEXT(CW7,"#,##0.00"),"-","△")&amp;"】"))</f>
        <v>【42.90】</v>
      </c>
      <c r="CX6" s="35">
        <f>IF(CX7="",NA(),CX7)</f>
        <v>82.1</v>
      </c>
      <c r="CY6" s="35">
        <f t="shared" ref="CY6:DG6" si="11">IF(CY7="",NA(),CY7)</f>
        <v>85.59</v>
      </c>
      <c r="CZ6" s="35">
        <f t="shared" si="11"/>
        <v>87.05</v>
      </c>
      <c r="DA6" s="35">
        <f t="shared" si="11"/>
        <v>87.99</v>
      </c>
      <c r="DB6" s="35">
        <f t="shared" si="11"/>
        <v>88.96</v>
      </c>
      <c r="DC6" s="35">
        <f t="shared" si="11"/>
        <v>68.459999999999994</v>
      </c>
      <c r="DD6" s="35">
        <f t="shared" si="11"/>
        <v>83.06</v>
      </c>
      <c r="DE6" s="35">
        <f t="shared" si="11"/>
        <v>83.32</v>
      </c>
      <c r="DF6" s="35">
        <f t="shared" si="11"/>
        <v>83.75</v>
      </c>
      <c r="DG6" s="35">
        <f t="shared" si="11"/>
        <v>84.19</v>
      </c>
      <c r="DH6" s="34" t="str">
        <f>IF(DH7="","",IF(DH7="-","【-】","【"&amp;SUBSTITUTE(TEXT(DH7,"#,##0.00"),"-","△")&amp;"】"))</f>
        <v>【84.75】</v>
      </c>
      <c r="DI6" s="35">
        <f>IF(DI7="",NA(),DI7)</f>
        <v>41.62</v>
      </c>
      <c r="DJ6" s="35">
        <f t="shared" ref="DJ6:DR6" si="12">IF(DJ7="",NA(),DJ7)</f>
        <v>36.82</v>
      </c>
      <c r="DK6" s="35">
        <f t="shared" si="12"/>
        <v>39.57</v>
      </c>
      <c r="DL6" s="35">
        <f t="shared" si="12"/>
        <v>42.28</v>
      </c>
      <c r="DM6" s="35">
        <f t="shared" si="12"/>
        <v>44.45</v>
      </c>
      <c r="DN6" s="35">
        <f t="shared" si="12"/>
        <v>18.920000000000002</v>
      </c>
      <c r="DO6" s="35">
        <f t="shared" si="12"/>
        <v>23.93</v>
      </c>
      <c r="DP6" s="35">
        <f t="shared" si="12"/>
        <v>24.68</v>
      </c>
      <c r="DQ6" s="35">
        <f t="shared" si="12"/>
        <v>24.68</v>
      </c>
      <c r="DR6" s="35">
        <f t="shared" si="12"/>
        <v>21.36</v>
      </c>
      <c r="DS6" s="34" t="str">
        <f>IF(DS7="","",IF(DS7="-","【-】","【"&amp;SUBSTITUTE(TEXT(DS7,"#,##0.00"),"-","△")&amp;"】"))</f>
        <v>【23.60】</v>
      </c>
      <c r="DT6" s="34">
        <f>IF(DT7="",NA(),DT7)</f>
        <v>0</v>
      </c>
      <c r="DU6" s="34">
        <f t="shared" ref="DU6:EC6" si="13">IF(DU7="",NA(),DU7)</f>
        <v>0</v>
      </c>
      <c r="DV6" s="34">
        <f t="shared" si="13"/>
        <v>0</v>
      </c>
      <c r="DW6" s="34">
        <f t="shared" si="13"/>
        <v>0</v>
      </c>
      <c r="DX6" s="34">
        <f t="shared" si="13"/>
        <v>0</v>
      </c>
      <c r="DY6" s="34">
        <f t="shared" si="13"/>
        <v>0</v>
      </c>
      <c r="DZ6" s="34">
        <f t="shared" si="13"/>
        <v>0</v>
      </c>
      <c r="EA6" s="35">
        <f t="shared" si="13"/>
        <v>0.01</v>
      </c>
      <c r="EB6" s="35">
        <f t="shared" si="13"/>
        <v>8.6199999999999992</v>
      </c>
      <c r="EC6" s="35">
        <f t="shared" si="13"/>
        <v>0.01</v>
      </c>
      <c r="ED6" s="34" t="str">
        <f>IF(ED7="","",IF(ED7="-","【-】","【"&amp;SUBSTITUTE(TEXT(ED7,"#,##0.00"),"-","△")&amp;"】"))</f>
        <v>【0.01】</v>
      </c>
      <c r="EE6" s="34">
        <f>IF(EE7="",NA(),EE7)</f>
        <v>0</v>
      </c>
      <c r="EF6" s="34">
        <f t="shared" ref="EF6:EN6" si="14">IF(EF7="",NA(),EF7)</f>
        <v>0</v>
      </c>
      <c r="EG6" s="34">
        <f t="shared" si="14"/>
        <v>0</v>
      </c>
      <c r="EH6" s="34">
        <f t="shared" si="14"/>
        <v>0</v>
      </c>
      <c r="EI6" s="34">
        <f t="shared" si="14"/>
        <v>0</v>
      </c>
      <c r="EJ6" s="35">
        <f t="shared" si="14"/>
        <v>0.13</v>
      </c>
      <c r="EK6" s="35">
        <f t="shared" si="14"/>
        <v>0.09</v>
      </c>
      <c r="EL6" s="35">
        <f t="shared" si="14"/>
        <v>0.13</v>
      </c>
      <c r="EM6" s="35">
        <f t="shared" si="14"/>
        <v>0.36</v>
      </c>
      <c r="EN6" s="35">
        <f t="shared" si="14"/>
        <v>0.39</v>
      </c>
      <c r="EO6" s="34" t="str">
        <f>IF(EO7="","",IF(EO7="-","【-】","【"&amp;SUBSTITUTE(TEXT(EO7,"#,##0.00"),"-","△")&amp;"】"))</f>
        <v>【0.30】</v>
      </c>
    </row>
    <row r="7" spans="1:148" s="36" customFormat="1" x14ac:dyDescent="0.15">
      <c r="A7" s="28"/>
      <c r="B7" s="37">
        <v>2020</v>
      </c>
      <c r="C7" s="37">
        <v>24112</v>
      </c>
      <c r="D7" s="37">
        <v>46</v>
      </c>
      <c r="E7" s="37">
        <v>17</v>
      </c>
      <c r="F7" s="37">
        <v>4</v>
      </c>
      <c r="G7" s="37">
        <v>0</v>
      </c>
      <c r="H7" s="37" t="s">
        <v>95</v>
      </c>
      <c r="I7" s="37" t="s">
        <v>96</v>
      </c>
      <c r="J7" s="37" t="s">
        <v>97</v>
      </c>
      <c r="K7" s="37" t="s">
        <v>98</v>
      </c>
      <c r="L7" s="37" t="s">
        <v>99</v>
      </c>
      <c r="M7" s="37" t="s">
        <v>100</v>
      </c>
      <c r="N7" s="38" t="s">
        <v>101</v>
      </c>
      <c r="O7" s="38">
        <v>68.760000000000005</v>
      </c>
      <c r="P7" s="38">
        <v>27.72</v>
      </c>
      <c r="Q7" s="38">
        <v>83.74</v>
      </c>
      <c r="R7" s="38">
        <v>1397</v>
      </c>
      <c r="S7" s="38">
        <v>10131</v>
      </c>
      <c r="T7" s="38">
        <v>252.68</v>
      </c>
      <c r="U7" s="38">
        <v>40.090000000000003</v>
      </c>
      <c r="V7" s="38">
        <v>2799</v>
      </c>
      <c r="W7" s="38">
        <v>0.89</v>
      </c>
      <c r="X7" s="38">
        <v>3144.94</v>
      </c>
      <c r="Y7" s="38">
        <v>105.89</v>
      </c>
      <c r="Z7" s="38">
        <v>105.38</v>
      </c>
      <c r="AA7" s="38">
        <v>104.06</v>
      </c>
      <c r="AB7" s="38">
        <v>104.47</v>
      </c>
      <c r="AC7" s="38">
        <v>100.38</v>
      </c>
      <c r="AD7" s="38">
        <v>98.04</v>
      </c>
      <c r="AE7" s="38">
        <v>102.13</v>
      </c>
      <c r="AF7" s="38">
        <v>101.72</v>
      </c>
      <c r="AG7" s="38">
        <v>102.73</v>
      </c>
      <c r="AH7" s="38">
        <v>105.78</v>
      </c>
      <c r="AI7" s="38">
        <v>104.83</v>
      </c>
      <c r="AJ7" s="38">
        <v>590.12</v>
      </c>
      <c r="AK7" s="38">
        <v>511.47</v>
      </c>
      <c r="AL7" s="38">
        <v>467.12</v>
      </c>
      <c r="AM7" s="38">
        <v>416.59</v>
      </c>
      <c r="AN7" s="38">
        <v>406.26</v>
      </c>
      <c r="AO7" s="38">
        <v>208.1</v>
      </c>
      <c r="AP7" s="38">
        <v>109.51</v>
      </c>
      <c r="AQ7" s="38">
        <v>112.88</v>
      </c>
      <c r="AR7" s="38">
        <v>94.97</v>
      </c>
      <c r="AS7" s="38">
        <v>63.96</v>
      </c>
      <c r="AT7" s="38">
        <v>61.55</v>
      </c>
      <c r="AU7" s="38">
        <v>40.020000000000003</v>
      </c>
      <c r="AV7" s="38">
        <v>19.03</v>
      </c>
      <c r="AW7" s="38">
        <v>17.43</v>
      </c>
      <c r="AX7" s="38">
        <v>20.25</v>
      </c>
      <c r="AY7" s="38">
        <v>24.86</v>
      </c>
      <c r="AZ7" s="38">
        <v>75.290000000000006</v>
      </c>
      <c r="BA7" s="38">
        <v>47.44</v>
      </c>
      <c r="BB7" s="38">
        <v>49.18</v>
      </c>
      <c r="BC7" s="38">
        <v>47.72</v>
      </c>
      <c r="BD7" s="38">
        <v>44.24</v>
      </c>
      <c r="BE7" s="38">
        <v>45.34</v>
      </c>
      <c r="BF7" s="38">
        <v>0</v>
      </c>
      <c r="BG7" s="38">
        <v>0</v>
      </c>
      <c r="BH7" s="38">
        <v>0</v>
      </c>
      <c r="BI7" s="38">
        <v>0</v>
      </c>
      <c r="BJ7" s="38">
        <v>0</v>
      </c>
      <c r="BK7" s="38">
        <v>1592.72</v>
      </c>
      <c r="BL7" s="38">
        <v>1243.71</v>
      </c>
      <c r="BM7" s="38">
        <v>1194.1500000000001</v>
      </c>
      <c r="BN7" s="38">
        <v>1206.79</v>
      </c>
      <c r="BO7" s="38">
        <v>1258.43</v>
      </c>
      <c r="BP7" s="38">
        <v>1260.21</v>
      </c>
      <c r="BQ7" s="38">
        <v>22.33</v>
      </c>
      <c r="BR7" s="38">
        <v>25.11</v>
      </c>
      <c r="BS7" s="38">
        <v>22.76</v>
      </c>
      <c r="BT7" s="38">
        <v>22.45</v>
      </c>
      <c r="BU7" s="38">
        <v>22.18</v>
      </c>
      <c r="BV7" s="38">
        <v>53.7</v>
      </c>
      <c r="BW7" s="38">
        <v>74.3</v>
      </c>
      <c r="BX7" s="38">
        <v>72.260000000000005</v>
      </c>
      <c r="BY7" s="38">
        <v>71.84</v>
      </c>
      <c r="BZ7" s="38">
        <v>73.36</v>
      </c>
      <c r="CA7" s="38">
        <v>75.290000000000006</v>
      </c>
      <c r="CB7" s="38">
        <v>306.10000000000002</v>
      </c>
      <c r="CC7" s="38">
        <v>271.54000000000002</v>
      </c>
      <c r="CD7" s="38">
        <v>300.45999999999998</v>
      </c>
      <c r="CE7" s="38">
        <v>303.95999999999998</v>
      </c>
      <c r="CF7" s="38">
        <v>311.01</v>
      </c>
      <c r="CG7" s="38">
        <v>300.35000000000002</v>
      </c>
      <c r="CH7" s="38">
        <v>221.81</v>
      </c>
      <c r="CI7" s="38">
        <v>230.02</v>
      </c>
      <c r="CJ7" s="38">
        <v>228.47</v>
      </c>
      <c r="CK7" s="38">
        <v>224.88</v>
      </c>
      <c r="CL7" s="38">
        <v>215.41</v>
      </c>
      <c r="CM7" s="38">
        <v>0</v>
      </c>
      <c r="CN7" s="38">
        <v>0</v>
      </c>
      <c r="CO7" s="38">
        <v>0</v>
      </c>
      <c r="CP7" s="38">
        <v>0</v>
      </c>
      <c r="CQ7" s="38">
        <v>0</v>
      </c>
      <c r="CR7" s="38">
        <v>37.72</v>
      </c>
      <c r="CS7" s="38">
        <v>43.36</v>
      </c>
      <c r="CT7" s="38">
        <v>42.56</v>
      </c>
      <c r="CU7" s="38">
        <v>42.47</v>
      </c>
      <c r="CV7" s="38">
        <v>42.4</v>
      </c>
      <c r="CW7" s="38">
        <v>42.9</v>
      </c>
      <c r="CX7" s="38">
        <v>82.1</v>
      </c>
      <c r="CY7" s="38">
        <v>85.59</v>
      </c>
      <c r="CZ7" s="38">
        <v>87.05</v>
      </c>
      <c r="DA7" s="38">
        <v>87.99</v>
      </c>
      <c r="DB7" s="38">
        <v>88.96</v>
      </c>
      <c r="DC7" s="38">
        <v>68.459999999999994</v>
      </c>
      <c r="DD7" s="38">
        <v>83.06</v>
      </c>
      <c r="DE7" s="38">
        <v>83.32</v>
      </c>
      <c r="DF7" s="38">
        <v>83.75</v>
      </c>
      <c r="DG7" s="38">
        <v>84.19</v>
      </c>
      <c r="DH7" s="38">
        <v>84.75</v>
      </c>
      <c r="DI7" s="38">
        <v>41.62</v>
      </c>
      <c r="DJ7" s="38">
        <v>36.82</v>
      </c>
      <c r="DK7" s="38">
        <v>39.57</v>
      </c>
      <c r="DL7" s="38">
        <v>42.28</v>
      </c>
      <c r="DM7" s="38">
        <v>44.45</v>
      </c>
      <c r="DN7" s="38">
        <v>18.920000000000002</v>
      </c>
      <c r="DO7" s="38">
        <v>23.93</v>
      </c>
      <c r="DP7" s="38">
        <v>24.68</v>
      </c>
      <c r="DQ7" s="38">
        <v>24.68</v>
      </c>
      <c r="DR7" s="38">
        <v>21.36</v>
      </c>
      <c r="DS7" s="38">
        <v>23.6</v>
      </c>
      <c r="DT7" s="38">
        <v>0</v>
      </c>
      <c r="DU7" s="38">
        <v>0</v>
      </c>
      <c r="DV7" s="38">
        <v>0</v>
      </c>
      <c r="DW7" s="38">
        <v>0</v>
      </c>
      <c r="DX7" s="38">
        <v>0</v>
      </c>
      <c r="DY7" s="38">
        <v>0</v>
      </c>
      <c r="DZ7" s="38">
        <v>0</v>
      </c>
      <c r="EA7" s="38">
        <v>0.01</v>
      </c>
      <c r="EB7" s="38">
        <v>8.6199999999999992</v>
      </c>
      <c r="EC7" s="38">
        <v>0.01</v>
      </c>
      <c r="ED7" s="38">
        <v>0.01</v>
      </c>
      <c r="EE7" s="38">
        <v>0</v>
      </c>
      <c r="EF7" s="38">
        <v>0</v>
      </c>
      <c r="EG7" s="38">
        <v>0</v>
      </c>
      <c r="EH7" s="38">
        <v>0</v>
      </c>
      <c r="EI7" s="38">
        <v>0</v>
      </c>
      <c r="EJ7" s="38">
        <v>0.13</v>
      </c>
      <c r="EK7" s="38">
        <v>0.09</v>
      </c>
      <c r="EL7" s="38">
        <v>0.13</v>
      </c>
      <c r="EM7" s="38">
        <v>0.36</v>
      </c>
      <c r="EN7" s="38">
        <v>0.39</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102</v>
      </c>
      <c r="C9" s="40" t="s">
        <v>103</v>
      </c>
      <c r="D9" s="40" t="s">
        <v>104</v>
      </c>
      <c r="E9" s="40" t="s">
        <v>105</v>
      </c>
      <c r="F9" s="40" t="s">
        <v>106</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107</v>
      </c>
    </row>
    <row r="12" spans="1:148" x14ac:dyDescent="0.15">
      <c r="B12">
        <v>1</v>
      </c>
      <c r="C12">
        <v>1</v>
      </c>
      <c r="D12">
        <v>1</v>
      </c>
      <c r="E12">
        <v>1</v>
      </c>
      <c r="F12">
        <v>2</v>
      </c>
      <c r="G12" t="s">
        <v>108</v>
      </c>
    </row>
    <row r="13" spans="1:148" x14ac:dyDescent="0.15">
      <c r="B13" t="s">
        <v>109</v>
      </c>
      <c r="C13" t="s">
        <v>110</v>
      </c>
      <c r="D13" t="s">
        <v>111</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202op</cp:lastModifiedBy>
  <cp:lastPrinted>2022-02-08T07:42:38Z</cp:lastPrinted>
  <dcterms:modified xsi:type="dcterms:W3CDTF">2022-02-08T07:45:33Z</dcterms:modified>
</cp:coreProperties>
</file>