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N:\地方公営企業\経営比較分析表\R3年度\"/>
    </mc:Choice>
  </mc:AlternateContent>
  <xr:revisionPtr revIDLastSave="0" documentId="13_ncr:1_{402FB316-482B-414F-8429-8E1ADAF0B4A8}" xr6:coauthVersionLast="43" xr6:coauthVersionMax="43" xr10:uidLastSave="{00000000-0000-0000-0000-000000000000}"/>
  <workbookProtection workbookAlgorithmName="SHA-512" workbookHashValue="3k2FNJPNh7qQEDvDJsAReSp17YcOw6/ABryvrb7cnAL4SW6ahQqBBT0Ood36f9Tng4tYb4nLwsVKJYZKbJG6nQ==" workbookSaltValue="LwJYsIKt9rmY981VBxVEag==" workbookSpinCount="100000" lockStructure="1"/>
  <bookViews>
    <workbookView xWindow="-120" yWindow="-120" windowWidth="19440" windowHeight="1500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AT8" i="4"/>
  <c r="AD8" i="4"/>
  <c r="P8" i="4"/>
  <c r="B8"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<sst xmlns="http://schemas.openxmlformats.org/spreadsheetml/2006/main" count="228" uniqueCount="113">
  <si>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</si>
  <si>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</si>
  <si>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</si>
  <si>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</si>
  <si>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</si>
  <si>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</si>
  <si>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</si>
  <si>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</si>
  <si>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</si>
  <si>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</si>
  <si>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</si>
  <si>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</si>
  <si>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</si>
  <si>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</si>
  <si>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</si>
  <si>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</si>
  <si>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</si>
  <si>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</si>
  <si>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</si>
  <si>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</si>
  <si>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</si>
  <si>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</si>
  <si>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</si>
  <si>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</si>
  <si>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</si>
  <si>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</si>
  <si>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</si>
  <si>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</si>
  <si>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</si>
  <si>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</si>
  <si>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</si>
  <si>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</si>
  <si>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</si>
  <si>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</si>
  <si>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</si>
  <si>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</si>
  <si>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</si>
  <si>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</si>
  <si>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</si>
  <si>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</si>
  <si>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</si>
  <si>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</si>
  <si>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</si>
  <si>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</si>
  <si>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</si>
  <si>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</si>
  <si>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</si>
  <si>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</si>
  <si>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</si>
  <si>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</si>
  <si>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</si>
  <si>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</si>
  <si>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</si>
  <si>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</si>
  <si>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</si>
  <si>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</si>
  <si>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</si>
  <si>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</si>
  <si>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</si>
  <si>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</si>
  <si>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</si>
  <si>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</si>
  <si>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</si>
  <si>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</si>
  <si>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</si>
  <si>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</si>
  <si>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</si>
  <si>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</si>
  <si>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</si>
  <si>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</si>
  <si>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</si>
  <si>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</si>
  <si>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</si>
  <si>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</si>
  <si>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</si>
  <si>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</si>
  <si>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</si>
  <si>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</si>
  <si>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</si>
  <si>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</si>
  <si>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</si>
  <si>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</si>
  <si>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</si>
  <si>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</si>
  <si>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</si>
  <si>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</si>
  <si>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</si>
  <si>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</si>
  <si>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</si>
  <si>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</si>
  <si>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</si>
  <si>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</si>
  <si>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</si>
  <si>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横浜町</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</si>
  <si>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</si>
  <si>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</si>
  <si>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</si>
  <si>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</si>
  <si>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</si>
  <si>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</si>
  <si>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</si>
  <si>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</si>
  <si>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</si>
  <si>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</si>
  <si>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</si>
  <si>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</si>
  <si>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</si>
  <si>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</si>
  <si>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</si>
  <si>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</si>
  <si>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現在老朽資産は無いが、これから更新時期を迎える資産割合が多く、新規の管路敷設が少ないため年々有形固定資産減価償却率が上昇してきている。
　平成２８年度で一部地域において管路更新を実施したことにより、一時的に類似団体よりも管路更新率が増加した。
　近い将来である約１０年後には資産の法定耐用年数を迎える経年化資産が出てくるので、更新工事における単年度の経費を平準化して、計画通りに実施する必要がある。</t>
  </si>
  <si>
    <t>　平成２８・２９年度・３０年度と管路の破損による漏水が発生し、時には長時間にわたり場所が特定できなかったこともあったため、無効水量が多くなり、有収率が低くなった。しかしながら、経常収支比率及び料金回収率が高く推移していることから、経営には大きく影響が出ず、現在においては適正な水道料金と考えられる。　　　　　　　　　　　　　　　　　　　　　
　今後の約１０年後に法定耐用年数が過ぎる管路が次々と出てくるため、計画的な施設更新が必要となる。
　施設利用率については、類似団体と比較しても低いことから、更なる利用増加にも対応可能であるため、水道加入の促進を図り給水収益を増やすことで、経営の健全性をより一層高めることが可能である。</t>
    <rPh sb="1" eb="3">
      <t>ヘイセイ</t>
    </rPh>
    <rPh sb="8" eb="9">
      <t>ネン</t>
    </rPh>
    <rPh sb="9" eb="10">
      <t>ド</t>
    </rPh>
    <rPh sb="13" eb="14">
      <t>ネン</t>
    </rPh>
    <rPh sb="14" eb="15">
      <t>ド</t>
    </rPh>
    <rPh sb="16" eb="18">
      <t>カンロ</t>
    </rPh>
    <rPh sb="19" eb="21">
      <t>ハソン</t>
    </rPh>
    <rPh sb="24" eb="26">
      <t>ロウスイ</t>
    </rPh>
    <rPh sb="27" eb="29">
      <t>ハッセイ</t>
    </rPh>
    <rPh sb="31" eb="32">
      <t>トキ</t>
    </rPh>
    <rPh sb="34" eb="37">
      <t>チョウジカン</t>
    </rPh>
    <rPh sb="41" eb="43">
      <t>バショ</t>
    </rPh>
    <rPh sb="44" eb="46">
      <t>トクテイ</t>
    </rPh>
    <rPh sb="61" eb="63">
      <t>ムコウ</t>
    </rPh>
    <rPh sb="63" eb="65">
      <t>スイリョウ</t>
    </rPh>
    <rPh sb="66" eb="67">
      <t>オオ</t>
    </rPh>
    <rPh sb="71" eb="74">
      <t>ユウシュウリツ</t>
    </rPh>
    <rPh sb="75" eb="76">
      <t>ヒク</t>
    </rPh>
    <rPh sb="88" eb="90">
      <t>ケイジョウ</t>
    </rPh>
    <rPh sb="90" eb="92">
      <t>シュウシ</t>
    </rPh>
    <rPh sb="92" eb="94">
      <t>ヒリツ</t>
    </rPh>
    <rPh sb="94" eb="95">
      <t>オヨ</t>
    </rPh>
    <rPh sb="96" eb="98">
      <t>リョウキン</t>
    </rPh>
    <rPh sb="98" eb="100">
      <t>カイシュウ</t>
    </rPh>
    <rPh sb="100" eb="101">
      <t>リツ</t>
    </rPh>
    <rPh sb="102" eb="103">
      <t>タカ</t>
    </rPh>
    <rPh sb="104" eb="106">
      <t>スイイ</t>
    </rPh>
    <rPh sb="115" eb="117">
      <t>ケイエイ</t>
    </rPh>
    <rPh sb="119" eb="120">
      <t>オオ</t>
    </rPh>
    <rPh sb="122" eb="124">
      <t>エイキョウ</t>
    </rPh>
    <rPh sb="125" eb="126">
      <t>デ</t>
    </rPh>
    <rPh sb="128" eb="130">
      <t>ゲンザイ</t>
    </rPh>
    <rPh sb="135" eb="137">
      <t>テキセイ</t>
    </rPh>
    <rPh sb="138" eb="140">
      <t>スイドウ</t>
    </rPh>
    <rPh sb="140" eb="142">
      <t>リョウキン</t>
    </rPh>
    <rPh sb="143" eb="144">
      <t>カンガ</t>
    </rPh>
    <rPh sb="172" eb="174">
      <t>コンゴ</t>
    </rPh>
    <rPh sb="175" eb="176">
      <t>ヤク</t>
    </rPh>
    <rPh sb="178" eb="179">
      <t>ネン</t>
    </rPh>
    <rPh sb="179" eb="180">
      <t>ゴ</t>
    </rPh>
    <rPh sb="181" eb="183">
      <t>ホウテイ</t>
    </rPh>
    <rPh sb="183" eb="185">
      <t>タイヨウ</t>
    </rPh>
    <rPh sb="185" eb="187">
      <t>ネンスウ</t>
    </rPh>
    <rPh sb="188" eb="189">
      <t>ス</t>
    </rPh>
    <rPh sb="191" eb="193">
      <t>カンロ</t>
    </rPh>
    <rPh sb="194" eb="196">
      <t>ツギツギ</t>
    </rPh>
    <rPh sb="197" eb="198">
      <t>デ</t>
    </rPh>
    <rPh sb="204" eb="206">
      <t>ケイカク</t>
    </rPh>
    <rPh sb="206" eb="207">
      <t>テキ</t>
    </rPh>
    <rPh sb="208" eb="210">
      <t>シセツ</t>
    </rPh>
    <rPh sb="210" eb="212">
      <t>コウシン</t>
    </rPh>
    <rPh sb="213" eb="215">
      <t>ヒツヨウ</t>
    </rPh>
    <rPh sb="221" eb="223">
      <t>シセツ</t>
    </rPh>
    <rPh sb="223" eb="225">
      <t>リヨウ</t>
    </rPh>
    <rPh sb="225" eb="226">
      <t>リツ</t>
    </rPh>
    <rPh sb="232" eb="234">
      <t>ルイジ</t>
    </rPh>
    <rPh sb="234" eb="236">
      <t>ダンタイ</t>
    </rPh>
    <rPh sb="237" eb="239">
      <t>ヒカク</t>
    </rPh>
    <rPh sb="242" eb="243">
      <t>ヒク</t>
    </rPh>
    <rPh sb="249" eb="250">
      <t>サラ</t>
    </rPh>
    <rPh sb="252" eb="254">
      <t>リヨウ</t>
    </rPh>
    <rPh sb="254" eb="256">
      <t>ゾウカ</t>
    </rPh>
    <rPh sb="258" eb="260">
      <t>タイオウ</t>
    </rPh>
    <rPh sb="260" eb="262">
      <t>カノウ</t>
    </rPh>
    <rPh sb="268" eb="270">
      <t>スイドウ</t>
    </rPh>
    <rPh sb="270" eb="272">
      <t>カニュウ</t>
    </rPh>
    <rPh sb="273" eb="275">
      <t>ソクシン</t>
    </rPh>
    <rPh sb="276" eb="277">
      <t>ハカ</t>
    </rPh>
    <rPh sb="278" eb="280">
      <t>キュウスイ</t>
    </rPh>
    <rPh sb="280" eb="282">
      <t>シュウエキ</t>
    </rPh>
    <rPh sb="283" eb="284">
      <t>フ</t>
    </rPh>
    <rPh sb="290" eb="292">
      <t>ケイエイ</t>
    </rPh>
    <rPh sb="293" eb="296">
      <t>ケンゼンセイ</t>
    </rPh>
    <rPh sb="299" eb="301">
      <t>イッソウ</t>
    </rPh>
    <rPh sb="301" eb="302">
      <t>タカ</t>
    </rPh>
    <rPh sb="307" eb="309">
      <t>カノウ</t>
    </rPh>
    <phoneticPr fontId="4"/>
  </si>
  <si>
    <t>　現在は経常収支比率及び料金回収率が高く、さらに企業債残高も減少してきているため、経営の健全化が図られている。
　しかし、今後迎える管路更新及び施設更新が控えているため、工事に要する財源の確保が必要とされている。
　施設・管路の更新は、単年度の経費を平準化することによって、極力水道加入者への負担を課さずに国庫補助金や交付金等を活用し、経営の健全化を図りつつ管路や施設の更新を実施したい。また、令和７年度までに経営戦略を改定する予定である。</t>
    <rPh sb="197" eb="199">
      <t>レイワ</t>
    </rPh>
    <rPh sb="200" eb="201">
      <t>ネン</t>
    </rPh>
    <rPh sb="201" eb="202">
      <t>ド</t>
    </rPh>
    <rPh sb="205" eb="207">
      <t>ケイエイ</t>
    </rPh>
    <rPh sb="207" eb="209">
      <t>センリャク</t>
    </rPh>
    <rPh sb="210" eb="212">
      <t>カイテイ</t>
    </rPh>
    <rPh sb="214" eb="21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</si>
</sst>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quot;-&quot;">
                  <c:v>3.64</c:v>
                </c:pt>
                <c:pt idx="1">
                  <c:v>0</c:v>
                </c:pt>
                <c:pt idx="2">
                  <c:v>0</c:v>
                </c:pt>
                <c:pt idx="3">
                  <c:v>0</c:v>
                </c:pt>
                <c:pt idx="4">
                  <c:v>0</c:v>
                </c:pt>
              </c:numCache>
            </c:numRef>
          </c:val>
          <c:extLst>
            <c:ext xmlns:c16="http://schemas.microsoft.com/office/drawing/2014/chart" uri="{C3380CC4-5D6E-409C-BE32-E72D297353CC}">
              <c16:uniqueId val="{00000000-D23F-499F-9B98-07D2A54DF0E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0.52</c:v>
                </c:pt>
                <c:pt idx="2">
                  <c:v>0.46</c:v>
                </c:pt>
                <c:pt idx="3">
                  <c:v>0.43</c:v>
                </c:pt>
                <c:pt idx="4">
                  <c:v>1.1499999999999999</c:v>
                </c:pt>
              </c:numCache>
            </c:numRef>
          </c:val>
          <c:smooth val="0"/>
          <c:extLst>
            <c:ext xmlns:c16="http://schemas.microsoft.com/office/drawing/2014/chart" uri="{C3380CC4-5D6E-409C-BE32-E72D297353CC}">
              <c16:uniqueId val="{00000001-D23F-499F-9B98-07D2A54DF0E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25.09</c:v>
                </c:pt>
                <c:pt idx="1">
                  <c:v>25.15</c:v>
                </c:pt>
                <c:pt idx="2">
                  <c:v>26.31</c:v>
                </c:pt>
                <c:pt idx="3">
                  <c:v>24.65</c:v>
                </c:pt>
                <c:pt idx="4">
                  <c:v>26.69</c:v>
                </c:pt>
              </c:numCache>
            </c:numRef>
          </c:val>
          <c:extLst>
            <c:ext xmlns:c16="http://schemas.microsoft.com/office/drawing/2014/chart" uri="{C3380CC4-5D6E-409C-BE32-E72D297353CC}">
              <c16:uniqueId val="{00000000-13AB-492A-B5A5-B9F61C9022A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50.04</c:v>
                </c:pt>
                <c:pt idx="1">
                  <c:v>47.18</c:v>
                </c:pt>
                <c:pt idx="2">
                  <c:v>45.73</c:v>
                </c:pt>
                <c:pt idx="3">
                  <c:v>49.01</c:v>
                </c:pt>
                <c:pt idx="4">
                  <c:v>48.86</c:v>
                </c:pt>
              </c:numCache>
            </c:numRef>
          </c:val>
          <c:smooth val="0"/>
          <c:extLst>
            <c:ext xmlns:c16="http://schemas.microsoft.com/office/drawing/2014/chart" uri="{C3380CC4-5D6E-409C-BE32-E72D297353CC}">
              <c16:uniqueId val="{00000001-13AB-492A-B5A5-B9F61C9022A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82.51</c:v>
                </c:pt>
                <c:pt idx="1">
                  <c:v>83.73</c:v>
                </c:pt>
                <c:pt idx="2">
                  <c:v>80.17</c:v>
                </c:pt>
                <c:pt idx="3">
                  <c:v>86.84</c:v>
                </c:pt>
                <c:pt idx="4">
                  <c:v>83.21</c:v>
                </c:pt>
              </c:numCache>
            </c:numRef>
          </c:val>
          <c:extLst>
            <c:ext xmlns:c16="http://schemas.microsoft.com/office/drawing/2014/chart" uri="{C3380CC4-5D6E-409C-BE32-E72D297353CC}">
              <c16:uniqueId val="{00000000-7E3F-4678-9C23-E89D431C281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83.83</c:v>
                </c:pt>
                <c:pt idx="1">
                  <c:v>80.209999999999994</c:v>
                </c:pt>
                <c:pt idx="2">
                  <c:v>80.25</c:v>
                </c:pt>
                <c:pt idx="3">
                  <c:v>76.569999999999993</c:v>
                </c:pt>
                <c:pt idx="4">
                  <c:v>76.48</c:v>
                </c:pt>
              </c:numCache>
            </c:numRef>
          </c:val>
          <c:smooth val="0"/>
          <c:extLst>
            <c:ext xmlns:c16="http://schemas.microsoft.com/office/drawing/2014/chart" uri="{C3380CC4-5D6E-409C-BE32-E72D297353CC}">
              <c16:uniqueId val="{00000001-7E3F-4678-9C23-E89D431C281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108.93</c:v>
                </c:pt>
                <c:pt idx="1">
                  <c:v>105.1</c:v>
                </c:pt>
                <c:pt idx="2">
                  <c:v>116.4</c:v>
                </c:pt>
                <c:pt idx="3">
                  <c:v>121.32</c:v>
                </c:pt>
                <c:pt idx="4">
                  <c:v>123.87</c:v>
                </c:pt>
              </c:numCache>
            </c:numRef>
          </c:val>
          <c:extLst>
            <c:ext xmlns:c16="http://schemas.microsoft.com/office/drawing/2014/chart" uri="{C3380CC4-5D6E-409C-BE32-E72D297353CC}">
              <c16:uniqueId val="{00000000-D168-44DC-BB97-D925F1C6187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111.79</c:v>
                </c:pt>
                <c:pt idx="1">
                  <c:v>111.37</c:v>
                </c:pt>
                <c:pt idx="2">
                  <c:v>109.77</c:v>
                </c:pt>
                <c:pt idx="3">
                  <c:v>105.45</c:v>
                </c:pt>
                <c:pt idx="4">
                  <c:v>103.82</c:v>
                </c:pt>
              </c:numCache>
            </c:numRef>
          </c:val>
          <c:smooth val="0"/>
          <c:extLst>
            <c:ext xmlns:c16="http://schemas.microsoft.com/office/drawing/2014/chart" uri="{C3380CC4-5D6E-409C-BE32-E72D297353CC}">
              <c16:uniqueId val="{00000001-D168-44DC-BB97-D925F1C6187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63.76</c:v>
                </c:pt>
                <c:pt idx="1">
                  <c:v>66.14</c:v>
                </c:pt>
                <c:pt idx="2">
                  <c:v>67.41</c:v>
                </c:pt>
                <c:pt idx="3">
                  <c:v>69.709999999999994</c:v>
                </c:pt>
                <c:pt idx="4">
                  <c:v>71.900000000000006</c:v>
                </c:pt>
              </c:numCache>
            </c:numRef>
          </c:val>
          <c:extLst>
            <c:ext xmlns:c16="http://schemas.microsoft.com/office/drawing/2014/chart" uri="{C3380CC4-5D6E-409C-BE32-E72D297353CC}">
              <c16:uniqueId val="{00000000-3D75-4DDA-B8B1-50CC4D45AC3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43.96</c:v>
                </c:pt>
                <c:pt idx="1">
                  <c:v>45.8</c:v>
                </c:pt>
                <c:pt idx="2">
                  <c:v>46.28</c:v>
                </c:pt>
                <c:pt idx="3">
                  <c:v>49.34</c:v>
                </c:pt>
                <c:pt idx="4">
                  <c:v>39.409999999999997</c:v>
                </c:pt>
              </c:numCache>
            </c:numRef>
          </c:val>
          <c:smooth val="0"/>
          <c:extLst>
            <c:ext xmlns:c16="http://schemas.microsoft.com/office/drawing/2014/chart" uri="{C3380CC4-5D6E-409C-BE32-E72D297353CC}">
              <c16:uniqueId val="{00000001-3D75-4DDA-B8B1-50CC4D45AC3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41-4BC4-893D-7730144D689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11.91</c:v>
                </c:pt>
                <c:pt idx="1">
                  <c:v>20.02</c:v>
                </c:pt>
                <c:pt idx="2">
                  <c:v>18.03</c:v>
                </c:pt>
                <c:pt idx="3">
                  <c:v>22.75</c:v>
                </c:pt>
                <c:pt idx="4">
                  <c:v>20.97</c:v>
                </c:pt>
              </c:numCache>
            </c:numRef>
          </c:val>
          <c:smooth val="0"/>
          <c:extLst>
            <c:ext xmlns:c16="http://schemas.microsoft.com/office/drawing/2014/chart" uri="{C3380CC4-5D6E-409C-BE32-E72D297353CC}">
              <c16:uniqueId val="{00000001-7C41-4BC4-893D-7730144D689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FF-4071-9296-7BCB88E9962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4.03</c:v>
                </c:pt>
                <c:pt idx="1">
                  <c:v>3.02</c:v>
                </c:pt>
                <c:pt idx="2">
                  <c:v>4.96</c:v>
                </c:pt>
                <c:pt idx="3">
                  <c:v>29.38</c:v>
                </c:pt>
                <c:pt idx="4">
                  <c:v>31.54</c:v>
                </c:pt>
              </c:numCache>
            </c:numRef>
          </c:val>
          <c:smooth val="0"/>
          <c:extLst>
            <c:ext xmlns:c16="http://schemas.microsoft.com/office/drawing/2014/chart" uri="{C3380CC4-5D6E-409C-BE32-E72D297353CC}">
              <c16:uniqueId val="{00000001-6EFF-4071-9296-7BCB88E9962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523.95000000000005</c:v>
                </c:pt>
                <c:pt idx="1">
                  <c:v>755.58</c:v>
                </c:pt>
                <c:pt idx="2">
                  <c:v>958.01</c:v>
                </c:pt>
                <c:pt idx="3">
                  <c:v>2063.46</c:v>
                </c:pt>
                <c:pt idx="4">
                  <c:v>2460.92</c:v>
                </c:pt>
              </c:numCache>
            </c:numRef>
          </c:val>
          <c:extLst>
            <c:ext xmlns:c16="http://schemas.microsoft.com/office/drawing/2014/chart" uri="{C3380CC4-5D6E-409C-BE32-E72D297353CC}">
              <c16:uniqueId val="{00000000-B52B-4D02-9D23-2CE4943C653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548.71</c:v>
                </c:pt>
                <c:pt idx="1">
                  <c:v>533.21</c:v>
                </c:pt>
                <c:pt idx="2">
                  <c:v>563.05999999999995</c:v>
                </c:pt>
                <c:pt idx="3">
                  <c:v>413.82</c:v>
                </c:pt>
                <c:pt idx="4">
                  <c:v>302.22000000000003</c:v>
                </c:pt>
              </c:numCache>
            </c:numRef>
          </c:val>
          <c:smooth val="0"/>
          <c:extLst>
            <c:ext xmlns:c16="http://schemas.microsoft.com/office/drawing/2014/chart" uri="{C3380CC4-5D6E-409C-BE32-E72D297353CC}">
              <c16:uniqueId val="{00000001-B52B-4D02-9D23-2CE4943C653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94.14</c:v>
                </c:pt>
                <c:pt idx="1">
                  <c:v>65.81</c:v>
                </c:pt>
                <c:pt idx="2">
                  <c:v>64.989999999999995</c:v>
                </c:pt>
                <c:pt idx="3">
                  <c:v>63.44</c:v>
                </c:pt>
                <c:pt idx="4">
                  <c:v>56.58</c:v>
                </c:pt>
              </c:numCache>
            </c:numRef>
          </c:val>
          <c:extLst>
            <c:ext xmlns:c16="http://schemas.microsoft.com/office/drawing/2014/chart" uri="{C3380CC4-5D6E-409C-BE32-E72D297353CC}">
              <c16:uniqueId val="{00000000-77A0-4A6B-9890-678F8BCC729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669.22</c:v>
                </c:pt>
                <c:pt idx="1">
                  <c:v>634.09</c:v>
                </c:pt>
                <c:pt idx="2">
                  <c:v>651.9</c:v>
                </c:pt>
                <c:pt idx="3">
                  <c:v>698.55</c:v>
                </c:pt>
                <c:pt idx="4">
                  <c:v>970.36</c:v>
                </c:pt>
              </c:numCache>
            </c:numRef>
          </c:val>
          <c:smooth val="0"/>
          <c:extLst>
            <c:ext xmlns:c16="http://schemas.microsoft.com/office/drawing/2014/chart" uri="{C3380CC4-5D6E-409C-BE32-E72D297353CC}">
              <c16:uniqueId val="{00000001-77A0-4A6B-9890-678F8BCC729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102.32</c:v>
                </c:pt>
                <c:pt idx="1">
                  <c:v>91.59</c:v>
                </c:pt>
                <c:pt idx="2">
                  <c:v>109.45</c:v>
                </c:pt>
                <c:pt idx="3">
                  <c:v>124.72</c:v>
                </c:pt>
                <c:pt idx="4">
                  <c:v>128.4</c:v>
                </c:pt>
              </c:numCache>
            </c:numRef>
          </c:val>
          <c:extLst>
            <c:ext xmlns:c16="http://schemas.microsoft.com/office/drawing/2014/chart" uri="{C3380CC4-5D6E-409C-BE32-E72D297353CC}">
              <c16:uniqueId val="{00000000-5AD6-4C23-83AE-8108A4A68D5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73.34</c:v>
                </c:pt>
                <c:pt idx="1">
                  <c:v>76.739999999999995</c:v>
                </c:pt>
                <c:pt idx="2">
                  <c:v>75.28</c:v>
                </c:pt>
                <c:pt idx="3">
                  <c:v>73.7</c:v>
                </c:pt>
                <c:pt idx="4">
                  <c:v>64.52</c:v>
                </c:pt>
              </c:numCache>
            </c:numRef>
          </c:val>
          <c:smooth val="0"/>
          <c:extLst>
            <c:ext xmlns:c16="http://schemas.microsoft.com/office/drawing/2014/chart" uri="{C3380CC4-5D6E-409C-BE32-E72D297353CC}">
              <c16:uniqueId val="{00000001-5AD6-4C23-83AE-8108A4A68D5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284.75</c:v>
                </c:pt>
                <c:pt idx="1">
                  <c:v>316.70999999999998</c:v>
                </c:pt>
                <c:pt idx="2">
                  <c:v>263.97000000000003</c:v>
                </c:pt>
                <c:pt idx="3">
                  <c:v>229.65</c:v>
                </c:pt>
                <c:pt idx="4">
                  <c:v>221.5</c:v>
                </c:pt>
              </c:numCache>
            </c:numRef>
          </c:val>
          <c:extLst>
            <c:ext xmlns:c16="http://schemas.microsoft.com/office/drawing/2014/chart" uri="{C3380CC4-5D6E-409C-BE32-E72D297353CC}">
              <c16:uniqueId val="{00000000-37BD-4D2A-8D0C-D98145C9EDC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261.75</c:v>
                </c:pt>
                <c:pt idx="1">
                  <c:v>252.45</c:v>
                </c:pt>
                <c:pt idx="2">
                  <c:v>255.35</c:v>
                </c:pt>
                <c:pt idx="3">
                  <c:v>261.02</c:v>
                </c:pt>
                <c:pt idx="4">
                  <c:v>270.68</c:v>
                </c:pt>
              </c:numCache>
            </c:numRef>
          </c:val>
          <c:smooth val="0"/>
          <c:extLst>
            <c:ext xmlns:c16="http://schemas.microsoft.com/office/drawing/2014/chart" uri="{C3380CC4-5D6E-409C-BE32-E72D297353CC}">
              <c16:uniqueId val="{00000001-37BD-4D2A-8D0C-D98145C9EDC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【186.73】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【1,187.50】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【281.77】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53"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青森県　横浜町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簡易水道事業</v>
      </c>
      <c r="Q8" s="83"/>
      <c r="R8" s="83"/>
      <c r="S8" s="83"/>
      <c r="T8" s="83"/>
      <c r="U8" s="83"/>
      <c r="V8" s="83"/>
      <c r="W8" s="83" t="str">
        <f>データ!$L$6</f>
        <v>C3</v>
      </c>
      <c r="X8" s="83"/>
      <c r="Y8" s="83"/>
      <c r="Z8" s="83"/>
      <c r="AA8" s="83"/>
      <c r="AB8" s="83"/>
      <c r="AC8" s="83"/>
      <c r="AD8" s="83" t="str">
        <f>データ!$M$6</f>
        <v>非設置</v>
      </c>
      <c r="AE8" s="83"/>
      <c r="AF8" s="83"/>
      <c r="AG8" s="83"/>
      <c r="AH8" s="83"/>
      <c r="AI8" s="83"/>
      <c r="AJ8" s="83"/>
      <c r="AK8" s="4"/>
      <c r="AL8" s="71">
        <f>データ!$R$6</f>
        <v>4376</v>
      </c>
      <c r="AM8" s="71"/>
      <c r="AN8" s="71"/>
      <c r="AO8" s="71"/>
      <c r="AP8" s="71"/>
      <c r="AQ8" s="71"/>
      <c r="AR8" s="71"/>
      <c r="AS8" s="71"/>
      <c r="AT8" s="67">
        <f>データ!$S$6</f>
        <v>126.38</v>
      </c>
      <c r="AU8" s="68"/>
      <c r="AV8" s="68"/>
      <c r="AW8" s="68"/>
      <c r="AX8" s="68"/>
      <c r="AY8" s="68"/>
      <c r="AZ8" s="68"/>
      <c r="BA8" s="68"/>
      <c r="BB8" s="70">
        <f>データ!$T$6</f>
        <v>34.630000000000003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93.96</v>
      </c>
      <c r="J10" s="68"/>
      <c r="K10" s="68"/>
      <c r="L10" s="68"/>
      <c r="M10" s="68"/>
      <c r="N10" s="68"/>
      <c r="O10" s="69"/>
      <c r="P10" s="70">
        <f>データ!$P$6</f>
        <v>78.400000000000006</v>
      </c>
      <c r="Q10" s="70"/>
      <c r="R10" s="70"/>
      <c r="S10" s="70"/>
      <c r="T10" s="70"/>
      <c r="U10" s="70"/>
      <c r="V10" s="70"/>
      <c r="W10" s="71">
        <f>データ!$Q$6</f>
        <v>4944</v>
      </c>
      <c r="X10" s="71"/>
      <c r="Y10" s="71"/>
      <c r="Z10" s="71"/>
      <c r="AA10" s="71"/>
      <c r="AB10" s="71"/>
      <c r="AC10" s="71"/>
      <c r="AD10" s="2"/>
      <c r="AE10" s="2"/>
      <c r="AF10" s="2"/>
      <c r="AG10" s="2"/>
      <c r="AH10" s="4"/>
      <c r="AI10" s="4"/>
      <c r="AJ10" s="4"/>
      <c r="AK10" s="4"/>
      <c r="AL10" s="71">
        <f>データ!$U$6</f>
        <v>3411</v>
      </c>
      <c r="AM10" s="71"/>
      <c r="AN10" s="71"/>
      <c r="AO10" s="71"/>
      <c r="AP10" s="71"/>
      <c r="AQ10" s="71"/>
      <c r="AR10" s="71"/>
      <c r="AS10" s="71"/>
      <c r="AT10" s="67">
        <f>データ!$V$6</f>
        <v>19.600000000000001</v>
      </c>
      <c r="AU10" s="68"/>
      <c r="AV10" s="68"/>
      <c r="AW10" s="68"/>
      <c r="AX10" s="68"/>
      <c r="AY10" s="68"/>
      <c r="AZ10" s="68"/>
      <c r="BA10" s="68"/>
      <c r="BB10" s="70">
        <f>データ!$W$6</f>
        <v>174.03</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【102.33】</v>
      </c>
      <c r="F85" s="27" t="str">
        <f>データ!AS6</f>
        <v>【31.02】</v>
      </c>
      <c r="G85" s="27" t="str">
        <f>データ!BD6</f>
        <v>【186.73】</v>
      </c>
      <c r="H85" s="27" t="str">
        <f>データ!BO6</f>
        <v>【1,187.50】</v>
      </c>
      <c r="I85" s="27" t="str">
        <f>データ!BZ6</f>
        <v>【58.90】</v>
      </c>
      <c r="J85" s="27" t="str">
        <f>データ!CK6</f>
        <v>【281.77】</v>
      </c>
      <c r="K85" s="27" t="str">
        <f>データ!CV6</f>
        <v>【50.55】</v>
      </c>
      <c r="L85" s="27" t="str">
        <f>データ!DG6</f>
        <v>【75.11】</v>
      </c>
      <c r="M85" s="27" t="str">
        <f>データ!DR6</f>
        <v>【33.25】</v>
      </c>
      <c r="N85" s="27" t="str">
        <f>データ!EC6</f>
        <v>【17.19】</v>
      </c>
      <c r="O85" s="27" t="str">
        <f>データ!EN6</f>
        <v>【0.79】</v>
      </c>
    </row>
  </sheetData>
  <sheetProtection algorithmName="SHA-512" hashValue="rfjU4rb2kYs3g5E3W9lw81K/tOyjlRF2QfVyj0GGL8q0xEyFKYlweRoK6Etwg0wx9goA3Sc7dvarCRP8pZrQ8Q==" saltValue="fHXJI8WdUocJJpBbqb4Qc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24066</v>
      </c>
      <c r="D6" s="34">
        <f t="shared" si="3"/>
        <v>46</v>
      </c>
      <c r="E6" s="34">
        <f t="shared" si="3"/>
        <v>1</v>
      </c>
      <c r="F6" s="34">
        <f t="shared" si="3"/>
        <v>0</v>
      </c>
      <c r="G6" s="34">
        <f t="shared" si="3"/>
        <v>5</v>
      </c>
      <c r="H6" s="34" t="str">
        <f t="shared" si="3"/>
        <v>青森県　横浜町</v>
      </c>
      <c r="I6" s="34" t="str">
        <f t="shared" si="3"/>
        <v>法適用</v>
      </c>
      <c r="J6" s="34" t="str">
        <f t="shared" si="3"/>
        <v>水道事業</v>
      </c>
      <c r="K6" s="34" t="str">
        <f t="shared" si="3"/>
        <v>簡易水道事業</v>
      </c>
      <c r="L6" s="34" t="str">
        <f t="shared" si="3"/>
        <v>C3</v>
      </c>
      <c r="M6" s="34" t="str">
        <f t="shared" si="3"/>
        <v>非設置</v>
      </c>
      <c r="N6" s="35" t="str">
        <f t="shared" si="3"/>
        <v>-</v>
      </c>
      <c r="O6" s="35">
        <f t="shared" si="3"/>
        <v>93.96</v>
      </c>
      <c r="P6" s="35">
        <f t="shared" si="3"/>
        <v>78.400000000000006</v>
      </c>
      <c r="Q6" s="35">
        <f t="shared" si="3"/>
        <v>4944</v>
      </c>
      <c r="R6" s="35">
        <f t="shared" si="3"/>
        <v>4376</v>
      </c>
      <c r="S6" s="35">
        <f t="shared" si="3"/>
        <v>126.38</v>
      </c>
      <c r="T6" s="35">
        <f t="shared" si="3"/>
        <v>34.630000000000003</v>
      </c>
      <c r="U6" s="35">
        <f t="shared" si="3"/>
        <v>3411</v>
      </c>
      <c r="V6" s="35">
        <f t="shared" si="3"/>
        <v>19.600000000000001</v>
      </c>
      <c r="W6" s="35">
        <f t="shared" si="3"/>
        <v>174.03</v>
      </c>
      <c r="X6" s="36">
        <f>IF(X7="",NA(),X7)</f>
        <v>108.93</v>
      </c>
      <c r="Y6" s="36">
        <f t="shared" ref="Y6:AG6" si="4">IF(Y7="",NA(),Y7)</f>
        <v>105.1</v>
      </c>
      <c r="Z6" s="36">
        <f t="shared" si="4"/>
        <v>116.4</v>
      </c>
      <c r="AA6" s="36">
        <f t="shared" si="4"/>
        <v>121.32</v>
      </c>
      <c r="AB6" s="36">
        <f t="shared" si="4"/>
        <v>123.87</v>
      </c>
      <c r="AC6" s="36">
        <f t="shared" si="4"/>
        <v>111.79</v>
      </c>
      <c r="AD6" s="36">
        <f t="shared" si="4"/>
        <v>111.37</v>
      </c>
      <c r="AE6" s="36">
        <f t="shared" si="4"/>
        <v>109.77</v>
      </c>
      <c r="AF6" s="36">
        <f t="shared" si="4"/>
        <v>105.45</v>
      </c>
      <c r="AG6" s="36">
        <f t="shared" si="4"/>
        <v>103.82</v>
      </c>
      <c r="AH6" s="35" t="str">
        <f>IF(AH7="","",IF(AH7="-","【-】","【"&amp;SUBSTITUTE(TEXT(AH7,"#,##0.00"),"-","△")&amp;"】"))</f>
        <v>【102.33】</v>
      </c>
      <c r="AI6" s="35">
        <f>IF(AI7="",NA(),AI7)</f>
        <v>0</v>
      </c>
      <c r="AJ6" s="35">
        <f t="shared" ref="AJ6:AR6" si="5">IF(AJ7="",NA(),AJ7)</f>
        <v>0</v>
      </c>
      <c r="AK6" s="35">
        <f t="shared" si="5"/>
        <v>0</v>
      </c>
      <c r="AL6" s="35">
        <f t="shared" si="5"/>
        <v>0</v>
      </c>
      <c r="AM6" s="35">
        <f t="shared" si="5"/>
        <v>0</v>
      </c>
      <c r="AN6" s="36">
        <f t="shared" si="5"/>
        <v>4.03</v>
      </c>
      <c r="AO6" s="36">
        <f t="shared" si="5"/>
        <v>3.02</v>
      </c>
      <c r="AP6" s="36">
        <f t="shared" si="5"/>
        <v>4.96</v>
      </c>
      <c r="AQ6" s="36">
        <f t="shared" si="5"/>
        <v>29.38</v>
      </c>
      <c r="AR6" s="36">
        <f t="shared" si="5"/>
        <v>31.54</v>
      </c>
      <c r="AS6" s="35" t="str">
        <f>IF(AS7="","",IF(AS7="-","【-】","【"&amp;SUBSTITUTE(TEXT(AS7,"#,##0.00"),"-","△")&amp;"】"))</f>
        <v>【31.02】</v>
      </c>
      <c r="AT6" s="36">
        <f>IF(AT7="",NA(),AT7)</f>
        <v>523.95000000000005</v>
      </c>
      <c r="AU6" s="36">
        <f t="shared" ref="AU6:BC6" si="6">IF(AU7="",NA(),AU7)</f>
        <v>755.58</v>
      </c>
      <c r="AV6" s="36">
        <f t="shared" si="6"/>
        <v>958.01</v>
      </c>
      <c r="AW6" s="36">
        <f t="shared" si="6"/>
        <v>2063.46</v>
      </c>
      <c r="AX6" s="36">
        <f t="shared" si="6"/>
        <v>2460.92</v>
      </c>
      <c r="AY6" s="36">
        <f t="shared" si="6"/>
        <v>548.71</v>
      </c>
      <c r="AZ6" s="36">
        <f t="shared" si="6"/>
        <v>533.21</v>
      </c>
      <c r="BA6" s="36">
        <f t="shared" si="6"/>
        <v>563.05999999999995</v>
      </c>
      <c r="BB6" s="36">
        <f t="shared" si="6"/>
        <v>413.82</v>
      </c>
      <c r="BC6" s="36">
        <f t="shared" si="6"/>
        <v>302.22000000000003</v>
      </c>
      <c r="BD6" s="35" t="str">
        <f>IF(BD7="","",IF(BD7="-","【-】","【"&amp;SUBSTITUTE(TEXT(BD7,"#,##0.00"),"-","△")&amp;"】"))</f>
        <v>【186.73】</v>
      </c>
      <c r="BE6" s="36">
        <f>IF(BE7="",NA(),BE7)</f>
        <v>94.14</v>
      </c>
      <c r="BF6" s="36">
        <f t="shared" ref="BF6:BN6" si="7">IF(BF7="",NA(),BF7)</f>
        <v>65.81</v>
      </c>
      <c r="BG6" s="36">
        <f t="shared" si="7"/>
        <v>64.989999999999995</v>
      </c>
      <c r="BH6" s="36">
        <f t="shared" si="7"/>
        <v>63.44</v>
      </c>
      <c r="BI6" s="36">
        <f t="shared" si="7"/>
        <v>56.58</v>
      </c>
      <c r="BJ6" s="36">
        <f t="shared" si="7"/>
        <v>669.22</v>
      </c>
      <c r="BK6" s="36">
        <f t="shared" si="7"/>
        <v>634.09</v>
      </c>
      <c r="BL6" s="36">
        <f t="shared" si="7"/>
        <v>651.9</v>
      </c>
      <c r="BM6" s="36">
        <f t="shared" si="7"/>
        <v>698.55</v>
      </c>
      <c r="BN6" s="36">
        <f t="shared" si="7"/>
        <v>970.36</v>
      </c>
      <c r="BO6" s="35" t="str">
        <f>IF(BO7="","",IF(BO7="-","【-】","【"&amp;SUBSTITUTE(TEXT(BO7,"#,##0.00"),"-","△")&amp;"】"))</f>
        <v>【1,187.50】</v>
      </c>
      <c r="BP6" s="36">
        <f>IF(BP7="",NA(),BP7)</f>
        <v>102.32</v>
      </c>
      <c r="BQ6" s="36">
        <f t="shared" ref="BQ6:BY6" si="8">IF(BQ7="",NA(),BQ7)</f>
        <v>91.59</v>
      </c>
      <c r="BR6" s="36">
        <f t="shared" si="8"/>
        <v>109.45</v>
      </c>
      <c r="BS6" s="36">
        <f t="shared" si="8"/>
        <v>124.72</v>
      </c>
      <c r="BT6" s="36">
        <f t="shared" si="8"/>
        <v>128.4</v>
      </c>
      <c r="BU6" s="36">
        <f t="shared" si="8"/>
        <v>73.34</v>
      </c>
      <c r="BV6" s="36">
        <f t="shared" si="8"/>
        <v>76.739999999999995</v>
      </c>
      <c r="BW6" s="36">
        <f t="shared" si="8"/>
        <v>75.28</v>
      </c>
      <c r="BX6" s="36">
        <f t="shared" si="8"/>
        <v>73.7</v>
      </c>
      <c r="BY6" s="36">
        <f t="shared" si="8"/>
        <v>64.52</v>
      </c>
      <c r="BZ6" s="35" t="str">
        <f>IF(BZ7="","",IF(BZ7="-","【-】","【"&amp;SUBSTITUTE(TEXT(BZ7,"#,##0.00"),"-","△")&amp;"】"))</f>
        <v>【58.90】</v>
      </c>
      <c r="CA6" s="36">
        <f>IF(CA7="",NA(),CA7)</f>
        <v>284.75</v>
      </c>
      <c r="CB6" s="36">
        <f t="shared" ref="CB6:CJ6" si="9">IF(CB7="",NA(),CB7)</f>
        <v>316.70999999999998</v>
      </c>
      <c r="CC6" s="36">
        <f t="shared" si="9"/>
        <v>263.97000000000003</v>
      </c>
      <c r="CD6" s="36">
        <f t="shared" si="9"/>
        <v>229.65</v>
      </c>
      <c r="CE6" s="36">
        <f t="shared" si="9"/>
        <v>221.5</v>
      </c>
      <c r="CF6" s="36">
        <f t="shared" si="9"/>
        <v>261.75</v>
      </c>
      <c r="CG6" s="36">
        <f t="shared" si="9"/>
        <v>252.45</v>
      </c>
      <c r="CH6" s="36">
        <f t="shared" si="9"/>
        <v>255.35</v>
      </c>
      <c r="CI6" s="36">
        <f t="shared" si="9"/>
        <v>261.02</v>
      </c>
      <c r="CJ6" s="36">
        <f t="shared" si="9"/>
        <v>270.68</v>
      </c>
      <c r="CK6" s="35" t="str">
        <f>IF(CK7="","",IF(CK7="-","【-】","【"&amp;SUBSTITUTE(TEXT(CK7,"#,##0.00"),"-","△")&amp;"】"))</f>
        <v>【281.77】</v>
      </c>
      <c r="CL6" s="36">
        <f>IF(CL7="",NA(),CL7)</f>
        <v>25.09</v>
      </c>
      <c r="CM6" s="36">
        <f t="shared" ref="CM6:CU6" si="10">IF(CM7="",NA(),CM7)</f>
        <v>25.15</v>
      </c>
      <c r="CN6" s="36">
        <f t="shared" si="10"/>
        <v>26.31</v>
      </c>
      <c r="CO6" s="36">
        <f t="shared" si="10"/>
        <v>24.65</v>
      </c>
      <c r="CP6" s="36">
        <f t="shared" si="10"/>
        <v>26.69</v>
      </c>
      <c r="CQ6" s="36">
        <f t="shared" si="10"/>
        <v>50.04</v>
      </c>
      <c r="CR6" s="36">
        <f t="shared" si="10"/>
        <v>47.18</v>
      </c>
      <c r="CS6" s="36">
        <f t="shared" si="10"/>
        <v>45.73</v>
      </c>
      <c r="CT6" s="36">
        <f t="shared" si="10"/>
        <v>49.01</v>
      </c>
      <c r="CU6" s="36">
        <f t="shared" si="10"/>
        <v>48.86</v>
      </c>
      <c r="CV6" s="35" t="str">
        <f>IF(CV7="","",IF(CV7="-","【-】","【"&amp;SUBSTITUTE(TEXT(CV7,"#,##0.00"),"-","△")&amp;"】"))</f>
        <v>【50.55】</v>
      </c>
      <c r="CW6" s="36">
        <f>IF(CW7="",NA(),CW7)</f>
        <v>82.51</v>
      </c>
      <c r="CX6" s="36">
        <f t="shared" ref="CX6:DF6" si="11">IF(CX7="",NA(),CX7)</f>
        <v>83.73</v>
      </c>
      <c r="CY6" s="36">
        <f t="shared" si="11"/>
        <v>80.17</v>
      </c>
      <c r="CZ6" s="36">
        <f t="shared" si="11"/>
        <v>86.84</v>
      </c>
      <c r="DA6" s="36">
        <f t="shared" si="11"/>
        <v>83.21</v>
      </c>
      <c r="DB6" s="36">
        <f t="shared" si="11"/>
        <v>83.83</v>
      </c>
      <c r="DC6" s="36">
        <f t="shared" si="11"/>
        <v>80.209999999999994</v>
      </c>
      <c r="DD6" s="36">
        <f t="shared" si="11"/>
        <v>80.25</v>
      </c>
      <c r="DE6" s="36">
        <f t="shared" si="11"/>
        <v>76.569999999999993</v>
      </c>
      <c r="DF6" s="36">
        <f t="shared" si="11"/>
        <v>76.48</v>
      </c>
      <c r="DG6" s="35" t="str">
        <f>IF(DG7="","",IF(DG7="-","【-】","【"&amp;SUBSTITUTE(TEXT(DG7,"#,##0.00"),"-","△")&amp;"】"))</f>
        <v>【75.11】</v>
      </c>
      <c r="DH6" s="36">
        <f>IF(DH7="",NA(),DH7)</f>
        <v>63.76</v>
      </c>
      <c r="DI6" s="36">
        <f t="shared" ref="DI6:DQ6" si="12">IF(DI7="",NA(),DI7)</f>
        <v>66.14</v>
      </c>
      <c r="DJ6" s="36">
        <f t="shared" si="12"/>
        <v>67.41</v>
      </c>
      <c r="DK6" s="36">
        <f t="shared" si="12"/>
        <v>69.709999999999994</v>
      </c>
      <c r="DL6" s="36">
        <f t="shared" si="12"/>
        <v>71.900000000000006</v>
      </c>
      <c r="DM6" s="36">
        <f t="shared" si="12"/>
        <v>43.96</v>
      </c>
      <c r="DN6" s="36">
        <f t="shared" si="12"/>
        <v>45.8</v>
      </c>
      <c r="DO6" s="36">
        <f t="shared" si="12"/>
        <v>46.28</v>
      </c>
      <c r="DP6" s="36">
        <f t="shared" si="12"/>
        <v>49.34</v>
      </c>
      <c r="DQ6" s="36">
        <f t="shared" si="12"/>
        <v>39.409999999999997</v>
      </c>
      <c r="DR6" s="35" t="str">
        <f>IF(DR7="","",IF(DR7="-","【-】","【"&amp;SUBSTITUTE(TEXT(DR7,"#,##0.00"),"-","△")&amp;"】"))</f>
        <v>【33.25】</v>
      </c>
      <c r="DS6" s="35">
        <f>IF(DS7="",NA(),DS7)</f>
        <v>0</v>
      </c>
      <c r="DT6" s="35">
        <f t="shared" ref="DT6:EB6" si="13">IF(DT7="",NA(),DT7)</f>
        <v>0</v>
      </c>
      <c r="DU6" s="35">
        <f t="shared" si="13"/>
        <v>0</v>
      </c>
      <c r="DV6" s="35">
        <f t="shared" si="13"/>
        <v>0</v>
      </c>
      <c r="DW6" s="35">
        <f t="shared" si="13"/>
        <v>0</v>
      </c>
      <c r="DX6" s="36">
        <f t="shared" si="13"/>
        <v>11.91</v>
      </c>
      <c r="DY6" s="36">
        <f t="shared" si="13"/>
        <v>20.02</v>
      </c>
      <c r="DZ6" s="36">
        <f t="shared" si="13"/>
        <v>18.03</v>
      </c>
      <c r="EA6" s="36">
        <f t="shared" si="13"/>
        <v>22.75</v>
      </c>
      <c r="EB6" s="36">
        <f t="shared" si="13"/>
        <v>20.97</v>
      </c>
      <c r="EC6" s="35" t="str">
        <f>IF(EC7="","",IF(EC7="-","【-】","【"&amp;SUBSTITUTE(TEXT(EC7,"#,##0.00"),"-","△")&amp;"】"))</f>
        <v>【17.19】</v>
      </c>
      <c r="ED6" s="36">
        <f>IF(ED7="",NA(),ED7)</f>
        <v>3.64</v>
      </c>
      <c r="EE6" s="35">
        <f t="shared" ref="EE6:EM6" si="14">IF(EE7="",NA(),EE7)</f>
        <v>0</v>
      </c>
      <c r="EF6" s="35">
        <f t="shared" si="14"/>
        <v>0</v>
      </c>
      <c r="EG6" s="35">
        <f t="shared" si="14"/>
        <v>0</v>
      </c>
      <c r="EH6" s="35">
        <f t="shared" si="14"/>
        <v>0</v>
      </c>
      <c r="EI6" s="36">
        <f t="shared" si="14"/>
        <v>0.67</v>
      </c>
      <c r="EJ6" s="36">
        <f t="shared" si="14"/>
        <v>0.52</v>
      </c>
      <c r="EK6" s="36">
        <f t="shared" si="14"/>
        <v>0.46</v>
      </c>
      <c r="EL6" s="36">
        <f t="shared" si="14"/>
        <v>0.43</v>
      </c>
      <c r="EM6" s="36">
        <f t="shared" si="14"/>
        <v>1.1499999999999999</v>
      </c>
      <c r="EN6" s="35" t="str">
        <f>IF(EN7="","",IF(EN7="-","【-】","【"&amp;SUBSTITUTE(TEXT(EN7,"#,##0.00"),"-","△")&amp;"】"))</f>
        <v>【0.79】</v>
      </c>
    </row>
    <row r="7" spans="1:144" s="37" customFormat="1" x14ac:dyDescent="0.15">
      <c r="A7" s="29"/>
      <c r="B7" s="38">
        <v>2020</v>
      </c>
      <c r="C7" s="38">
        <v>24066</v>
      </c>
      <c r="D7" s="38">
        <v>46</v>
      </c>
      <c r="E7" s="38">
        <v>1</v>
      </c>
      <c r="F7" s="38">
        <v>0</v>
      </c>
      <c r="G7" s="38">
        <v>5</v>
      </c>
      <c r="H7" s="38" t="s">
        <v>93</v>
      </c>
      <c r="I7" s="38" t="s">
        <v>94</v>
      </c>
      <c r="J7" s="38" t="s">
        <v>95</v>
      </c>
      <c r="K7" s="38" t="s">
        <v>96</v>
      </c>
      <c r="L7" s="38" t="s">
        <v>97</v>
      </c>
      <c r="M7" s="38" t="s">
        <v>98</v>
      </c>
      <c r="N7" s="39" t="s">
        <v>99</v>
      </c>
      <c r="O7" s="39">
        <v>93.96</v>
      </c>
      <c r="P7" s="39">
        <v>78.400000000000006</v>
      </c>
      <c r="Q7" s="39">
        <v>4944</v>
      </c>
      <c r="R7" s="39">
        <v>4376</v>
      </c>
      <c r="S7" s="39">
        <v>126.38</v>
      </c>
      <c r="T7" s="39">
        <v>34.630000000000003</v>
      </c>
      <c r="U7" s="39">
        <v>3411</v>
      </c>
      <c r="V7" s="39">
        <v>19.600000000000001</v>
      </c>
      <c r="W7" s="39">
        <v>174.03</v>
      </c>
      <c r="X7" s="39">
        <v>108.93</v>
      </c>
      <c r="Y7" s="39">
        <v>105.1</v>
      </c>
      <c r="Z7" s="39">
        <v>116.4</v>
      </c>
      <c r="AA7" s="39">
        <v>121.32</v>
      </c>
      <c r="AB7" s="39">
        <v>123.87</v>
      </c>
      <c r="AC7" s="39">
        <v>111.79</v>
      </c>
      <c r="AD7" s="39">
        <v>111.37</v>
      </c>
      <c r="AE7" s="39">
        <v>109.77</v>
      </c>
      <c r="AF7" s="39">
        <v>105.45</v>
      </c>
      <c r="AG7" s="39">
        <v>103.82</v>
      </c>
      <c r="AH7" s="39">
        <v>102.33</v>
      </c>
      <c r="AI7" s="39">
        <v>0</v>
      </c>
      <c r="AJ7" s="39">
        <v>0</v>
      </c>
      <c r="AK7" s="39">
        <v>0</v>
      </c>
      <c r="AL7" s="39">
        <v>0</v>
      </c>
      <c r="AM7" s="39">
        <v>0</v>
      </c>
      <c r="AN7" s="39">
        <v>4.03</v>
      </c>
      <c r="AO7" s="39">
        <v>3.02</v>
      </c>
      <c r="AP7" s="39">
        <v>4.96</v>
      </c>
      <c r="AQ7" s="39">
        <v>29.38</v>
      </c>
      <c r="AR7" s="39">
        <v>31.54</v>
      </c>
      <c r="AS7" s="39">
        <v>31.02</v>
      </c>
      <c r="AT7" s="39">
        <v>523.95000000000005</v>
      </c>
      <c r="AU7" s="39">
        <v>755.58</v>
      </c>
      <c r="AV7" s="39">
        <v>958.01</v>
      </c>
      <c r="AW7" s="39">
        <v>2063.46</v>
      </c>
      <c r="AX7" s="39">
        <v>2460.92</v>
      </c>
      <c r="AY7" s="39">
        <v>548.71</v>
      </c>
      <c r="AZ7" s="39">
        <v>533.21</v>
      </c>
      <c r="BA7" s="39">
        <v>563.05999999999995</v>
      </c>
      <c r="BB7" s="39">
        <v>413.82</v>
      </c>
      <c r="BC7" s="39">
        <v>302.22000000000003</v>
      </c>
      <c r="BD7" s="39">
        <v>186.73</v>
      </c>
      <c r="BE7" s="39">
        <v>94.14</v>
      </c>
      <c r="BF7" s="39">
        <v>65.81</v>
      </c>
      <c r="BG7" s="39">
        <v>64.989999999999995</v>
      </c>
      <c r="BH7" s="39">
        <v>63.44</v>
      </c>
      <c r="BI7" s="39">
        <v>56.58</v>
      </c>
      <c r="BJ7" s="39">
        <v>669.22</v>
      </c>
      <c r="BK7" s="39">
        <v>634.09</v>
      </c>
      <c r="BL7" s="39">
        <v>651.9</v>
      </c>
      <c r="BM7" s="39">
        <v>698.55</v>
      </c>
      <c r="BN7" s="39">
        <v>970.36</v>
      </c>
      <c r="BO7" s="39">
        <v>1187.5</v>
      </c>
      <c r="BP7" s="39">
        <v>102.32</v>
      </c>
      <c r="BQ7" s="39">
        <v>91.59</v>
      </c>
      <c r="BR7" s="39">
        <v>109.45</v>
      </c>
      <c r="BS7" s="39">
        <v>124.72</v>
      </c>
      <c r="BT7" s="39">
        <v>128.4</v>
      </c>
      <c r="BU7" s="39">
        <v>73.34</v>
      </c>
      <c r="BV7" s="39">
        <v>76.739999999999995</v>
      </c>
      <c r="BW7" s="39">
        <v>75.28</v>
      </c>
      <c r="BX7" s="39">
        <v>73.7</v>
      </c>
      <c r="BY7" s="39">
        <v>64.52</v>
      </c>
      <c r="BZ7" s="39">
        <v>58.9</v>
      </c>
      <c r="CA7" s="39">
        <v>284.75</v>
      </c>
      <c r="CB7" s="39">
        <v>316.70999999999998</v>
      </c>
      <c r="CC7" s="39">
        <v>263.97000000000003</v>
      </c>
      <c r="CD7" s="39">
        <v>229.65</v>
      </c>
      <c r="CE7" s="39">
        <v>221.5</v>
      </c>
      <c r="CF7" s="39">
        <v>261.75</v>
      </c>
      <c r="CG7" s="39">
        <v>252.45</v>
      </c>
      <c r="CH7" s="39">
        <v>255.35</v>
      </c>
      <c r="CI7" s="39">
        <v>261.02</v>
      </c>
      <c r="CJ7" s="39">
        <v>270.68</v>
      </c>
      <c r="CK7" s="39">
        <v>281.77</v>
      </c>
      <c r="CL7" s="39">
        <v>25.09</v>
      </c>
      <c r="CM7" s="39">
        <v>25.15</v>
      </c>
      <c r="CN7" s="39">
        <v>26.31</v>
      </c>
      <c r="CO7" s="39">
        <v>24.65</v>
      </c>
      <c r="CP7" s="39">
        <v>26.69</v>
      </c>
      <c r="CQ7" s="39">
        <v>50.04</v>
      </c>
      <c r="CR7" s="39">
        <v>47.18</v>
      </c>
      <c r="CS7" s="39">
        <v>45.73</v>
      </c>
      <c r="CT7" s="39">
        <v>49.01</v>
      </c>
      <c r="CU7" s="39">
        <v>48.86</v>
      </c>
      <c r="CV7" s="39">
        <v>50.55</v>
      </c>
      <c r="CW7" s="39">
        <v>82.51</v>
      </c>
      <c r="CX7" s="39">
        <v>83.73</v>
      </c>
      <c r="CY7" s="39">
        <v>80.17</v>
      </c>
      <c r="CZ7" s="39">
        <v>86.84</v>
      </c>
      <c r="DA7" s="39">
        <v>83.21</v>
      </c>
      <c r="DB7" s="39">
        <v>83.83</v>
      </c>
      <c r="DC7" s="39">
        <v>80.209999999999994</v>
      </c>
      <c r="DD7" s="39">
        <v>80.25</v>
      </c>
      <c r="DE7" s="39">
        <v>76.569999999999993</v>
      </c>
      <c r="DF7" s="39">
        <v>76.48</v>
      </c>
      <c r="DG7" s="39">
        <v>75.11</v>
      </c>
      <c r="DH7" s="39">
        <v>63.76</v>
      </c>
      <c r="DI7" s="39">
        <v>66.14</v>
      </c>
      <c r="DJ7" s="39">
        <v>67.41</v>
      </c>
      <c r="DK7" s="39">
        <v>69.709999999999994</v>
      </c>
      <c r="DL7" s="39">
        <v>71.900000000000006</v>
      </c>
      <c r="DM7" s="39">
        <v>43.96</v>
      </c>
      <c r="DN7" s="39">
        <v>45.8</v>
      </c>
      <c r="DO7" s="39">
        <v>46.28</v>
      </c>
      <c r="DP7" s="39">
        <v>49.34</v>
      </c>
      <c r="DQ7" s="39">
        <v>39.409999999999997</v>
      </c>
      <c r="DR7" s="39">
        <v>33.25</v>
      </c>
      <c r="DS7" s="39">
        <v>0</v>
      </c>
      <c r="DT7" s="39">
        <v>0</v>
      </c>
      <c r="DU7" s="39">
        <v>0</v>
      </c>
      <c r="DV7" s="39">
        <v>0</v>
      </c>
      <c r="DW7" s="39">
        <v>0</v>
      </c>
      <c r="DX7" s="39">
        <v>11.91</v>
      </c>
      <c r="DY7" s="39">
        <v>20.02</v>
      </c>
      <c r="DZ7" s="39">
        <v>18.03</v>
      </c>
      <c r="EA7" s="39">
        <v>22.75</v>
      </c>
      <c r="EB7" s="39">
        <v>20.97</v>
      </c>
      <c r="EC7" s="39">
        <v>17.190000000000001</v>
      </c>
      <c r="ED7" s="39">
        <v>3.64</v>
      </c>
      <c r="EE7" s="39">
        <v>0</v>
      </c>
      <c r="EF7" s="39">
        <v>0</v>
      </c>
      <c r="EG7" s="39">
        <v>0</v>
      </c>
      <c r="EH7" s="39">
        <v>0</v>
      </c>
      <c r="EI7" s="39">
        <v>0.67</v>
      </c>
      <c r="EJ7" s="39">
        <v>0.52</v>
      </c>
      <c r="EK7" s="39">
        <v>0.46</v>
      </c>
      <c r="EL7" s="39">
        <v>0.43</v>
      </c>
      <c r="EM7" s="39">
        <v>1.1499999999999999</v>
      </c>
      <c r="EN7" s="39">
        <v>0.79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yoko0101</cp:lastModifiedBy>
  <cp:lastPrinted>2022-01-11T00:12:36Z</cp:lastPrinted>
  <dcterms:created xsi:type="dcterms:W3CDTF">2021-12-03T06:42:45Z</dcterms:created>
  <dcterms:modified xsi:type="dcterms:W3CDTF">2022-02-06T23:15:30Z</dcterms:modified>
  <cp:category/>
</cp:coreProperties>
</file>