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file-1\上下水道課\■■田栗■■\経営比較分析\R2\402七戸町_経営比較分析表【下水道事業】\"/>
    </mc:Choice>
  </mc:AlternateContent>
  <xr:revisionPtr revIDLastSave="0" documentId="13_ncr:1_{8550128C-FB29-4EDD-BCB0-8063AE68195E}" xr6:coauthVersionLast="43" xr6:coauthVersionMax="43" xr10:uidLastSave="{00000000-0000-0000-0000-000000000000}"/>
  <workbookProtection workbookAlgorithmName="SHA-512" workbookHashValue="wIyk4A5M5E/TMgD3Wj2s7EfbDuwYPUOYA7n9F7URnbWBL3OKbOKUY/NRsS3S2BETcZrSKvjdda5abBe4wYSKsw==" workbookSaltValue="8bE1QlFjvSZHcoLH2/TZRA=="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L10" i="4"/>
  <c r="AD10" i="4"/>
  <c r="B10" i="4"/>
  <c r="AL8" i="4"/>
  <c r="I8" i="4"/>
</calcChain>
</file>

<file path=xl/sharedStrings.xml><?xml version="1.0" encoding="utf-8"?>
<sst xmlns="http://schemas.openxmlformats.org/spreadsheetml/2006/main" count="236" uniqueCount="121">
  <si>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</si>
  <si>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</si>
  <si>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</si>
  <si>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</si>
  <si>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</si>
  <si>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</si>
  <si>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</si>
  <si>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</si>
  <si>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</si>
  <si>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</si>
  <si>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</si>
  <si>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</si>
  <si>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</si>
  <si>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</si>
  <si>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</si>
  <si>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</si>
  <si>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</si>
  <si>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</si>
  <si>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</si>
  <si>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</si>
  <si>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</si>
  <si>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</si>
  <si>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</si>
  <si>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</si>
  <si>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</si>
  <si>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</si>
  <si>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</si>
  <si>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</si>
  <si>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</si>
  <si>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</si>
  <si>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</si>
  <si>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</si>
  <si>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</si>
  <si>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</si>
  <si>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</si>
  <si>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</si>
  <si>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</si>
  <si>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</si>
  <si>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</si>
  <si>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</si>
  <si>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</si>
  <si>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</si>
  <si>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</si>
  <si>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</si>
  <si>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</si>
  <si>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</si>
  <si>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</si>
  <si>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</si>
  <si>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</si>
  <si>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</si>
  <si>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</si>
  <si>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</si>
  <si>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</si>
  <si>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</si>
  <si>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</si>
  <si>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</si>
  <si>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</si>
  <si>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</si>
  <si>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</si>
  <si>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</si>
  <si>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</si>
  <si>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</si>
  <si>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</si>
  <si>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</si>
  <si>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</si>
  <si>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</si>
  <si>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</si>
  <si>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</si>
  <si>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</si>
  <si>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</si>
  <si>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</si>
  <si>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</si>
  <si>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</si>
  <si>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</si>
  <si>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</si>
  <si>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</si>
  <si>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</si>
  <si>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</si>
  <si>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</si>
  <si>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</si>
  <si>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</si>
  <si>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</si>
  <si>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</si>
  <si>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</si>
  <si>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</si>
  <si>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</si>
  <si>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</si>
  <si>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</si>
  <si>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</si>
  <si>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</si>
  <si>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</si>
  <si>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</si>
  <si>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</si>
  <si>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</si>
  <si>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</si>
  <si>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</si>
  <si>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</si>
  <si>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</si>
  <si>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</si>
  <si>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七戸町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</si>
  <si>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</si>
  <si>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</si>
  <si>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</si>
  <si>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</si>
  <si>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</si>
  <si>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</si>
  <si>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</si>
  <si>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</si>
  <si>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</si>
  <si>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</si>
  <si>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</si>
  <si>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</si>
  <si>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</si>
  <si>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</si>
  <si>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</si>
  <si>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</si>
  <si>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</si>
  <si>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</si>
  <si>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農業集落排水の経営健全化・効率化に向けての取組等については、経費回収率が類似団体平均値から大きく下回っている状況なので、維持管理経費の削減等の取組みを行いながら経営改善を図っていく必要である。</t>
    <rPh sb="1" eb="3">
      <t>ノウギョウ</t>
    </rPh>
    <rPh sb="3" eb="5">
      <t>シュウラク</t>
    </rPh>
    <rPh sb="5" eb="7">
      <t>ハイスイ</t>
    </rPh>
    <rPh sb="24" eb="25">
      <t>トウ</t>
    </rPh>
    <rPh sb="31" eb="33">
      <t>ケイヒ</t>
    </rPh>
    <rPh sb="33" eb="35">
      <t>カイシュウ</t>
    </rPh>
    <rPh sb="35" eb="36">
      <t>リツ</t>
    </rPh>
    <rPh sb="37" eb="39">
      <t>ルイジ</t>
    </rPh>
    <rPh sb="39" eb="41">
      <t>ダンタイ</t>
    </rPh>
    <rPh sb="41" eb="44">
      <t>ヘイキンチ</t>
    </rPh>
    <rPh sb="46" eb="47">
      <t>オオ</t>
    </rPh>
    <rPh sb="49" eb="51">
      <t>シタマワ</t>
    </rPh>
    <rPh sb="55" eb="57">
      <t>ジョウキョウ</t>
    </rPh>
    <rPh sb="61" eb="63">
      <t>イジ</t>
    </rPh>
    <rPh sb="63" eb="65">
      <t>カンリ</t>
    </rPh>
    <rPh sb="65" eb="67">
      <t>ケイヒ</t>
    </rPh>
    <rPh sb="68" eb="70">
      <t>サクゲン</t>
    </rPh>
    <rPh sb="70" eb="71">
      <t>トウ</t>
    </rPh>
    <rPh sb="72" eb="73">
      <t>ト</t>
    </rPh>
    <rPh sb="73" eb="74">
      <t>ク</t>
    </rPh>
    <rPh sb="76" eb="77">
      <t>オコナ</t>
    </rPh>
    <rPh sb="81" eb="83">
      <t>ケイエイ</t>
    </rPh>
    <rPh sb="83" eb="85">
      <t>カイゼン</t>
    </rPh>
    <rPh sb="86" eb="87">
      <t>ハカ</t>
    </rPh>
    <phoneticPr fontId="4"/>
  </si>
  <si>
    <t>　農業集落排水は、中野西地区が平成15年、四ヶ村地区が平成18年に供用開始し、令和2年で供用開始から中野西地区が17年、四ヶ村地区が14年が経過している。
　処理施設に関しては、標準耐用年数まで十分な年数はあるが、施設内の電気機器設備において標準耐用年数を超過しているものもあり、故障すれば修繕する現状になっている。今後は最適化整備構想を基に、中長期的な施設の状態を把握し計画的な維持管理に努める。また国の交付金などを活用し町の財政負担を軽減する健全化の経営を図る必要がある。</t>
    <rPh sb="1" eb="3">
      <t>ノウギョウ</t>
    </rPh>
    <rPh sb="3" eb="5">
      <t>シュウラク</t>
    </rPh>
    <rPh sb="5" eb="7">
      <t>ハイスイ</t>
    </rPh>
    <rPh sb="9" eb="11">
      <t>ナカノ</t>
    </rPh>
    <rPh sb="11" eb="12">
      <t>ニシ</t>
    </rPh>
    <rPh sb="12" eb="14">
      <t>チク</t>
    </rPh>
    <rPh sb="15" eb="17">
      <t>ヘイセイ</t>
    </rPh>
    <rPh sb="19" eb="20">
      <t>ネン</t>
    </rPh>
    <rPh sb="39" eb="41">
      <t>レイワ</t>
    </rPh>
    <rPh sb="44" eb="46">
      <t>キョウヨウ</t>
    </rPh>
    <rPh sb="46" eb="48">
      <t>カイシ</t>
    </rPh>
    <rPh sb="50" eb="52">
      <t>ナカノ</t>
    </rPh>
    <rPh sb="52" eb="53">
      <t>ニシ</t>
    </rPh>
    <rPh sb="53" eb="55">
      <t>チク</t>
    </rPh>
    <rPh sb="60" eb="61">
      <t>シ</t>
    </rPh>
    <rPh sb="62" eb="63">
      <t>ムラ</t>
    </rPh>
    <rPh sb="63" eb="65">
      <t>チク</t>
    </rPh>
    <rPh sb="68" eb="69">
      <t>ネン</t>
    </rPh>
    <rPh sb="70" eb="72">
      <t>ケイカ</t>
    </rPh>
    <rPh sb="79" eb="81">
      <t>ショリ</t>
    </rPh>
    <rPh sb="81" eb="83">
      <t>シセツ</t>
    </rPh>
    <rPh sb="84" eb="85">
      <t>カン</t>
    </rPh>
    <rPh sb="89" eb="91">
      <t>ヒョウジュン</t>
    </rPh>
    <rPh sb="91" eb="93">
      <t>タイヨウ</t>
    </rPh>
    <rPh sb="93" eb="95">
      <t>ネンスウ</t>
    </rPh>
    <rPh sb="97" eb="99">
      <t>ジュウブン</t>
    </rPh>
    <rPh sb="100" eb="102">
      <t>ネンスウ</t>
    </rPh>
    <rPh sb="107" eb="109">
      <t>シセツ</t>
    </rPh>
    <rPh sb="109" eb="110">
      <t>ナイ</t>
    </rPh>
    <rPh sb="111" eb="113">
      <t>デンキ</t>
    </rPh>
    <rPh sb="113" eb="115">
      <t>キキ</t>
    </rPh>
    <rPh sb="115" eb="117">
      <t>セツビ</t>
    </rPh>
    <rPh sb="121" eb="123">
      <t>ヒョウジュン</t>
    </rPh>
    <rPh sb="123" eb="125">
      <t>タイヨウ</t>
    </rPh>
    <rPh sb="125" eb="127">
      <t>ネンスウ</t>
    </rPh>
    <rPh sb="128" eb="130">
      <t>チョウカ</t>
    </rPh>
    <rPh sb="140" eb="142">
      <t>コショウ</t>
    </rPh>
    <rPh sb="145" eb="147">
      <t>シュウゼン</t>
    </rPh>
    <rPh sb="149" eb="151">
      <t>ゲンジョウ</t>
    </rPh>
    <rPh sb="158" eb="160">
      <t>コンゴ</t>
    </rPh>
    <rPh sb="161" eb="164">
      <t>サイテキカ</t>
    </rPh>
    <rPh sb="164" eb="166">
      <t>セイビ</t>
    </rPh>
    <rPh sb="166" eb="168">
      <t>コウソウ</t>
    </rPh>
    <rPh sb="169" eb="170">
      <t>モト</t>
    </rPh>
    <rPh sb="172" eb="176">
      <t>チュウチョウキテキ</t>
    </rPh>
    <rPh sb="177" eb="179">
      <t>シセツ</t>
    </rPh>
    <rPh sb="180" eb="182">
      <t>ジョウタイ</t>
    </rPh>
    <rPh sb="183" eb="185">
      <t>ハアク</t>
    </rPh>
    <rPh sb="186" eb="189">
      <t>ケイカクテキ</t>
    </rPh>
    <rPh sb="190" eb="192">
      <t>イジ</t>
    </rPh>
    <rPh sb="192" eb="194">
      <t>カンリ</t>
    </rPh>
    <rPh sb="195" eb="196">
      <t>ツト</t>
    </rPh>
    <rPh sb="201" eb="202">
      <t>クニ</t>
    </rPh>
    <rPh sb="203" eb="206">
      <t>コウフキン</t>
    </rPh>
    <rPh sb="209" eb="211">
      <t>カツヨウ</t>
    </rPh>
    <rPh sb="212" eb="213">
      <t>マチ</t>
    </rPh>
    <rPh sb="214" eb="216">
      <t>ザイセイ</t>
    </rPh>
    <rPh sb="216" eb="218">
      <t>フタン</t>
    </rPh>
    <rPh sb="219" eb="221">
      <t>ケイゲン</t>
    </rPh>
    <rPh sb="223" eb="226">
      <t>ケンゼンカ</t>
    </rPh>
    <rPh sb="227" eb="229">
      <t>ケイエイ</t>
    </rPh>
    <rPh sb="230" eb="231">
      <t>ハカ</t>
    </rPh>
    <rPh sb="232" eb="234">
      <t>ヒツヨウ</t>
    </rPh>
    <phoneticPr fontId="4"/>
  </si>
  <si>
    <t>　経営は、経費回収率が表すように使用料で回収すべき経費をすべて使用料で賄えておらず、依然として多額の一般会計繰入金によって賄われており、良い経営状況とは言えない。今年度は料金の改定を行い前年度より使用料収入は増額となっており、これにより、経費回収率も前年度より改善されているものの、依然として類似団体平均値より低い状況である。
　汚水処理原価については、類似団体平均値よりも高くなっており、維持管理費の削減、接続率の向上による有収水量を増加させる取組が必要である。
　水洗化率については、類似団体平均値よりも低く、整備区域における接続率が伸び悩んでいる。その要因としては、高齢世帯や低所得世帯、また空き地等といった未加入者等が考えられるが、農業用水域及び公共水域の水質保全に直結する問題でもあるため、接続率の増加に向けた取り組みが重要である。</t>
    <rPh sb="1" eb="3">
      <t>ケイエイ</t>
    </rPh>
    <rPh sb="5" eb="7">
      <t>ケイヒ</t>
    </rPh>
    <rPh sb="7" eb="9">
      <t>カイシュウ</t>
    </rPh>
    <rPh sb="9" eb="10">
      <t>リツ</t>
    </rPh>
    <rPh sb="11" eb="12">
      <t>アラワ</t>
    </rPh>
    <rPh sb="16" eb="19">
      <t>シヨウリョウ</t>
    </rPh>
    <rPh sb="20" eb="22">
      <t>カイシュウ</t>
    </rPh>
    <rPh sb="25" eb="27">
      <t>ケイヒ</t>
    </rPh>
    <rPh sb="31" eb="34">
      <t>シヨウリョウ</t>
    </rPh>
    <rPh sb="35" eb="36">
      <t>マカナ</t>
    </rPh>
    <rPh sb="42" eb="44">
      <t>イゼン</t>
    </rPh>
    <rPh sb="47" eb="49">
      <t>タガク</t>
    </rPh>
    <rPh sb="50" eb="52">
      <t>イッパン</t>
    </rPh>
    <rPh sb="52" eb="54">
      <t>カイケイ</t>
    </rPh>
    <rPh sb="54" eb="56">
      <t>クリイレ</t>
    </rPh>
    <rPh sb="56" eb="57">
      <t>キン</t>
    </rPh>
    <rPh sb="61" eb="62">
      <t>マカナ</t>
    </rPh>
    <rPh sb="68" eb="69">
      <t>ヨ</t>
    </rPh>
    <rPh sb="70" eb="72">
      <t>ケイエイ</t>
    </rPh>
    <rPh sb="72" eb="74">
      <t>ジョウキョウ</t>
    </rPh>
    <rPh sb="76" eb="77">
      <t>イ</t>
    </rPh>
    <rPh sb="165" eb="167">
      <t>オスイ</t>
    </rPh>
    <rPh sb="167" eb="169">
      <t>ショリ</t>
    </rPh>
    <rPh sb="169" eb="171">
      <t>ゲンカ</t>
    </rPh>
    <rPh sb="177" eb="179">
      <t>ルイジ</t>
    </rPh>
    <rPh sb="179" eb="181">
      <t>ダンタイ</t>
    </rPh>
    <rPh sb="181" eb="184">
      <t>ヘイキンチ</t>
    </rPh>
    <rPh sb="187" eb="188">
      <t>タカ</t>
    </rPh>
    <rPh sb="195" eb="197">
      <t>イジ</t>
    </rPh>
    <rPh sb="197" eb="199">
      <t>カンリ</t>
    </rPh>
    <rPh sb="199" eb="200">
      <t>ヒ</t>
    </rPh>
    <rPh sb="201" eb="203">
      <t>サクゲン</t>
    </rPh>
    <rPh sb="204" eb="206">
      <t>セツゾク</t>
    </rPh>
    <rPh sb="206" eb="207">
      <t>リツ</t>
    </rPh>
    <rPh sb="208" eb="210">
      <t>コウジョウ</t>
    </rPh>
    <rPh sb="213" eb="214">
      <t>ユウ</t>
    </rPh>
    <rPh sb="214" eb="215">
      <t>シュウ</t>
    </rPh>
    <rPh sb="215" eb="217">
      <t>スイリョウ</t>
    </rPh>
    <rPh sb="218" eb="220">
      <t>ゾウカ</t>
    </rPh>
    <rPh sb="223" eb="225">
      <t>トリクミ</t>
    </rPh>
    <rPh sb="226" eb="228">
      <t>ヒツヨウ</t>
    </rPh>
    <rPh sb="320" eb="323">
      <t>ノウギョウヨウ</t>
    </rPh>
    <rPh sb="323" eb="325">
      <t>スイイキ</t>
    </rPh>
    <rPh sb="325" eb="326">
      <t>オヨ</t>
    </rPh>
    <rPh sb="327" eb="329">
      <t>コウキョウ</t>
    </rPh>
    <rPh sb="329" eb="331">
      <t>スイイキ</t>
    </rPh>
    <rPh sb="332" eb="334">
      <t>スイシツ</t>
    </rPh>
    <rPh sb="334" eb="336">
      <t>ホゼン</t>
    </rPh>
    <rPh sb="337" eb="339">
      <t>チョッケツ</t>
    </rPh>
    <rPh sb="341" eb="343">
      <t>モンダイ</t>
    </rPh>
    <rPh sb="350" eb="352">
      <t>セツゾク</t>
    </rPh>
    <rPh sb="352" eb="353">
      <t>リツ</t>
    </rPh>
    <rPh sb="354" eb="356">
      <t>ゾウカ</t>
    </rPh>
    <rPh sb="357" eb="358">
      <t>ム</t>
    </rPh>
    <rPh sb="360" eb="361">
      <t>ト</t>
    </rPh>
    <rPh sb="362" eb="363">
      <t>ク</t>
    </rPh>
    <rPh sb="365" eb="367">
      <t>ジュウヨウ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</si>
</sst>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游ゴシック"/>
      <family val="3"/>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rgb="FF000000"/>
      </right>
      <top/>
      <bottom/>
      <diagonal/>
    </border>
    <border>
      <left/>
      <right style="thin">
        <color rgb="FF000000"/>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3"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4"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7"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5E8-47CE-B89F-062308ADBDC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0.03</c:v>
                </c:pt>
                <c:pt idx="1">
                  <c:v>0</c:v>
                </c:pt>
                <c:pt idx="2" formatCode="#,##0.00;&quot;△&quot;#,##0.00;&quot;-&quot;">
                  <c:v>0.01</c:v>
                </c:pt>
                <c:pt idx="3" formatCode="#,##0.00;&quot;△&quot;#,##0.00;&quot;-&quot;">
                  <c:v>0.02</c:v>
                </c:pt>
                <c:pt idx="4" formatCode="#,##0.00;&quot;△&quot;#,##0.00;&quot;-&quot;">
                  <c:v>0.25</c:v>
                </c:pt>
              </c:numCache>
            </c:numRef>
          </c:val>
          <c:smooth val="0"/>
          <c:extLst>
            <c:ext xmlns:c16="http://schemas.microsoft.com/office/drawing/2014/chart" uri="{C3380CC4-5D6E-409C-BE32-E72D297353CC}">
              <c16:uniqueId val="{00000001-25E8-47CE-B89F-062308ADBDC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35.71</c:v>
                </c:pt>
                <c:pt idx="1">
                  <c:v>35.71</c:v>
                </c:pt>
                <c:pt idx="2">
                  <c:v>36.61</c:v>
                </c:pt>
                <c:pt idx="3">
                  <c:v>37.5</c:v>
                </c:pt>
                <c:pt idx="4">
                  <c:v>40.479999999999997</c:v>
                </c:pt>
              </c:numCache>
            </c:numRef>
          </c:val>
          <c:extLst>
            <c:ext xmlns:c16="http://schemas.microsoft.com/office/drawing/2014/chart" uri="{C3380CC4-5D6E-409C-BE32-E72D297353CC}">
              <c16:uniqueId val="{00000000-C6C7-4A0D-9FA7-DCE07AB2AB6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42.84</c:v>
                </c:pt>
                <c:pt idx="1">
                  <c:v>40.93</c:v>
                </c:pt>
                <c:pt idx="2">
                  <c:v>50.68</c:v>
                </c:pt>
                <c:pt idx="3">
                  <c:v>50.14</c:v>
                </c:pt>
                <c:pt idx="4">
                  <c:v>54.83</c:v>
                </c:pt>
              </c:numCache>
            </c:numRef>
          </c:val>
          <c:smooth val="0"/>
          <c:extLst>
            <c:ext xmlns:c16="http://schemas.microsoft.com/office/drawing/2014/chart" uri="{C3380CC4-5D6E-409C-BE32-E72D297353CC}">
              <c16:uniqueId val="{00000001-C6C7-4A0D-9FA7-DCE07AB2AB6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75.75</c:v>
                </c:pt>
                <c:pt idx="1">
                  <c:v>76.64</c:v>
                </c:pt>
                <c:pt idx="2">
                  <c:v>78.180000000000007</c:v>
                </c:pt>
                <c:pt idx="3">
                  <c:v>78.34</c:v>
                </c:pt>
                <c:pt idx="4">
                  <c:v>74.89</c:v>
                </c:pt>
              </c:numCache>
            </c:numRef>
          </c:val>
          <c:extLst>
            <c:ext xmlns:c16="http://schemas.microsoft.com/office/drawing/2014/chart" uri="{C3380CC4-5D6E-409C-BE32-E72D297353CC}">
              <c16:uniqueId val="{00000000-7F36-4337-BDD1-1D08F9454A9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66.3</c:v>
                </c:pt>
                <c:pt idx="1">
                  <c:v>62.73</c:v>
                </c:pt>
                <c:pt idx="2">
                  <c:v>84.86</c:v>
                </c:pt>
                <c:pt idx="3">
                  <c:v>84.98</c:v>
                </c:pt>
                <c:pt idx="4">
                  <c:v>84.7</c:v>
                </c:pt>
              </c:numCache>
            </c:numRef>
          </c:val>
          <c:smooth val="0"/>
          <c:extLst>
            <c:ext xmlns:c16="http://schemas.microsoft.com/office/drawing/2014/chart" uri="{C3380CC4-5D6E-409C-BE32-E72D297353CC}">
              <c16:uniqueId val="{00000001-7F36-4337-BDD1-1D08F9454A9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49.92</c:v>
                </c:pt>
                <c:pt idx="1">
                  <c:v>100.04</c:v>
                </c:pt>
                <c:pt idx="2">
                  <c:v>99.94</c:v>
                </c:pt>
                <c:pt idx="3">
                  <c:v>100.11</c:v>
                </c:pt>
                <c:pt idx="4">
                  <c:v>82.73</c:v>
                </c:pt>
              </c:numCache>
            </c:numRef>
          </c:val>
          <c:extLst>
            <c:ext xmlns:c16="http://schemas.microsoft.com/office/drawing/2014/chart" uri="{C3380CC4-5D6E-409C-BE32-E72D297353CC}">
              <c16:uniqueId val="{00000000-05D8-4483-B1B6-CA70E42F861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D8-4483-B1B6-CA70E42F861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317-4DFC-8DDA-3DBE8C28951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17-4DFC-8DDA-3DBE8C28951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17D-40F4-8B1A-0F15231FF28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7D-40F4-8B1A-0F15231FF28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37B-4E6B-8B42-66C87351EBE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7B-4E6B-8B42-66C87351EBE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56B-41FA-BAA6-B7E094CE9E0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6B-41FA-BAA6-B7E094CE9E0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6665.57</c:v>
                </c:pt>
                <c:pt idx="1">
                  <c:v>6204.54</c:v>
                </c:pt>
                <c:pt idx="2">
                  <c:v>5930.23</c:v>
                </c:pt>
                <c:pt idx="3">
                  <c:v>5341.95</c:v>
                </c:pt>
                <c:pt idx="4">
                  <c:v>4093.2</c:v>
                </c:pt>
              </c:numCache>
            </c:numRef>
          </c:val>
          <c:extLst>
            <c:ext xmlns:c16="http://schemas.microsoft.com/office/drawing/2014/chart" uri="{C3380CC4-5D6E-409C-BE32-E72D297353CC}">
              <c16:uniqueId val="{00000000-B814-455B-B3DA-8BC98CDECEC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1051.43</c:v>
                </c:pt>
                <c:pt idx="1">
                  <c:v>982.29</c:v>
                </c:pt>
                <c:pt idx="2">
                  <c:v>789.46</c:v>
                </c:pt>
                <c:pt idx="3">
                  <c:v>826.83</c:v>
                </c:pt>
                <c:pt idx="4">
                  <c:v>867.83</c:v>
                </c:pt>
              </c:numCache>
            </c:numRef>
          </c:val>
          <c:smooth val="0"/>
          <c:extLst>
            <c:ext xmlns:c16="http://schemas.microsoft.com/office/drawing/2014/chart" uri="{C3380CC4-5D6E-409C-BE32-E72D297353CC}">
              <c16:uniqueId val="{00000001-B814-455B-B3DA-8BC98CDECEC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10.78</c:v>
                </c:pt>
                <c:pt idx="1">
                  <c:v>29.82</c:v>
                </c:pt>
                <c:pt idx="2">
                  <c:v>26.52</c:v>
                </c:pt>
                <c:pt idx="3">
                  <c:v>30.87</c:v>
                </c:pt>
                <c:pt idx="4">
                  <c:v>40.07</c:v>
                </c:pt>
              </c:numCache>
            </c:numRef>
          </c:val>
          <c:extLst>
            <c:ext xmlns:c16="http://schemas.microsoft.com/office/drawing/2014/chart" uri="{C3380CC4-5D6E-409C-BE32-E72D297353CC}">
              <c16:uniqueId val="{00000000-6A57-4C90-B01F-A303304B493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40.06</c:v>
                </c:pt>
                <c:pt idx="1">
                  <c:v>41.25</c:v>
                </c:pt>
                <c:pt idx="2">
                  <c:v>57.77</c:v>
                </c:pt>
                <c:pt idx="3">
                  <c:v>57.31</c:v>
                </c:pt>
                <c:pt idx="4">
                  <c:v>57.08</c:v>
                </c:pt>
              </c:numCache>
            </c:numRef>
          </c:val>
          <c:smooth val="0"/>
          <c:extLst>
            <c:ext xmlns:c16="http://schemas.microsoft.com/office/drawing/2014/chart" uri="{C3380CC4-5D6E-409C-BE32-E72D297353CC}">
              <c16:uniqueId val="{00000001-6A57-4C90-B01F-A303304B493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1284.3499999999999</c:v>
                </c:pt>
                <c:pt idx="1">
                  <c:v>463.35</c:v>
                </c:pt>
                <c:pt idx="2">
                  <c:v>521.05999999999995</c:v>
                </c:pt>
                <c:pt idx="3">
                  <c:v>448.98</c:v>
                </c:pt>
                <c:pt idx="4">
                  <c:v>438.87</c:v>
                </c:pt>
              </c:numCache>
            </c:numRef>
          </c:val>
          <c:extLst>
            <c:ext xmlns:c16="http://schemas.microsoft.com/office/drawing/2014/chart" uri="{C3380CC4-5D6E-409C-BE32-E72D297353CC}">
              <c16:uniqueId val="{00000000-4AC3-4EF1-94D7-2C9AC6B1745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355.22</c:v>
                </c:pt>
                <c:pt idx="1">
                  <c:v>334.48</c:v>
                </c:pt>
                <c:pt idx="2">
                  <c:v>274.35000000000002</c:v>
                </c:pt>
                <c:pt idx="3">
                  <c:v>273.52</c:v>
                </c:pt>
                <c:pt idx="4">
                  <c:v>274.99</c:v>
                </c:pt>
              </c:numCache>
            </c:numRef>
          </c:val>
          <c:smooth val="0"/>
          <c:extLst>
            <c:ext xmlns:c16="http://schemas.microsoft.com/office/drawing/2014/chart" uri="{C3380CC4-5D6E-409C-BE32-E72D297353CC}">
              <c16:uniqueId val="{00000001-4AC3-4EF1-94D7-2C9AC6B1745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1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青森県　七戸町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15143</v>
      </c>
      <c r="AM8" s="51"/>
      <c r="AN8" s="51"/>
      <c r="AO8" s="51"/>
      <c r="AP8" s="51"/>
      <c r="AQ8" s="51"/>
      <c r="AR8" s="51"/>
      <c r="AS8" s="51"/>
      <c r="AT8" s="46">
        <f>データ!T6</f>
        <v>337.23</v>
      </c>
      <c r="AU8" s="46"/>
      <c r="AV8" s="46"/>
      <c r="AW8" s="46"/>
      <c r="AX8" s="46"/>
      <c r="AY8" s="46"/>
      <c r="AZ8" s="46"/>
      <c r="BA8" s="46"/>
      <c r="BB8" s="46">
        <f>データ!U6</f>
        <v>44.9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5.92</v>
      </c>
      <c r="Q10" s="46"/>
      <c r="R10" s="46"/>
      <c r="S10" s="46"/>
      <c r="T10" s="46"/>
      <c r="U10" s="46"/>
      <c r="V10" s="46"/>
      <c r="W10" s="46">
        <f>データ!Q6</f>
        <v>109.37</v>
      </c>
      <c r="X10" s="46"/>
      <c r="Y10" s="46"/>
      <c r="Z10" s="46"/>
      <c r="AA10" s="46"/>
      <c r="AB10" s="46"/>
      <c r="AC10" s="46"/>
      <c r="AD10" s="51">
        <f>データ!R6</f>
        <v>3300</v>
      </c>
      <c r="AE10" s="51"/>
      <c r="AF10" s="51"/>
      <c r="AG10" s="51"/>
      <c r="AH10" s="51"/>
      <c r="AI10" s="51"/>
      <c r="AJ10" s="51"/>
      <c r="AK10" s="2"/>
      <c r="AL10" s="51">
        <f>データ!V6</f>
        <v>888</v>
      </c>
      <c r="AM10" s="51"/>
      <c r="AN10" s="51"/>
      <c r="AO10" s="51"/>
      <c r="AP10" s="51"/>
      <c r="AQ10" s="51"/>
      <c r="AR10" s="51"/>
      <c r="AS10" s="51"/>
      <c r="AT10" s="46">
        <f>データ!W6</f>
        <v>1.21</v>
      </c>
      <c r="AU10" s="46"/>
      <c r="AV10" s="46"/>
      <c r="AW10" s="46"/>
      <c r="AX10" s="46"/>
      <c r="AY10" s="46"/>
      <c r="AZ10" s="46"/>
      <c r="BA10" s="46"/>
      <c r="BB10" s="46">
        <f>データ!X6</f>
        <v>733.88</v>
      </c>
      <c r="BC10" s="46"/>
      <c r="BD10" s="46"/>
      <c r="BE10" s="46"/>
      <c r="BF10" s="46"/>
      <c r="BG10" s="46"/>
      <c r="BH10" s="46"/>
      <c r="BI10" s="46"/>
      <c r="BJ10" s="2"/>
      <c r="BK10" s="2"/>
      <c r="BL10" s="71" t="s">
        <v>22</v>
      </c>
      <c r="BM10" s="72"/>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3" t="s">
        <v>24</v>
      </c>
      <c r="BM11" s="73"/>
      <c r="BN11" s="73"/>
      <c r="BO11" s="73"/>
      <c r="BP11" s="73"/>
      <c r="BQ11" s="73"/>
      <c r="BR11" s="73"/>
      <c r="BS11" s="73"/>
      <c r="BT11" s="73"/>
      <c r="BU11" s="73"/>
      <c r="BV11" s="73"/>
      <c r="BW11" s="73"/>
      <c r="BX11" s="73"/>
      <c r="BY11" s="73"/>
      <c r="BZ11" s="7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3"/>
      <c r="BM12" s="73"/>
      <c r="BN12" s="73"/>
      <c r="BO12" s="73"/>
      <c r="BP12" s="73"/>
      <c r="BQ12" s="73"/>
      <c r="BR12" s="73"/>
      <c r="BS12" s="73"/>
      <c r="BT12" s="73"/>
      <c r="BU12" s="73"/>
      <c r="BV12" s="73"/>
      <c r="BW12" s="73"/>
      <c r="BX12" s="73"/>
      <c r="BY12" s="73"/>
      <c r="BZ12" s="7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4"/>
      <c r="BM13" s="74"/>
      <c r="BN13" s="74"/>
      <c r="BO13" s="74"/>
      <c r="BP13" s="74"/>
      <c r="BQ13" s="74"/>
      <c r="BR13" s="74"/>
      <c r="BS13" s="74"/>
      <c r="BT13" s="74"/>
      <c r="BU13" s="74"/>
      <c r="BV13" s="74"/>
      <c r="BW13" s="74"/>
      <c r="BX13" s="74"/>
      <c r="BY13" s="74"/>
      <c r="BZ13" s="74"/>
    </row>
    <row r="14" spans="1:78" ht="13.5" customHeight="1" x14ac:dyDescent="0.15">
      <c r="A14" s="2"/>
      <c r="B14" s="75" t="s">
        <v>25</v>
      </c>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7"/>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120</v>
      </c>
      <c r="BM16" s="55"/>
      <c r="BN16" s="55"/>
      <c r="BO16" s="55"/>
      <c r="BP16" s="55"/>
      <c r="BQ16" s="55"/>
      <c r="BR16" s="55"/>
      <c r="BS16" s="55"/>
      <c r="BT16" s="55"/>
      <c r="BU16" s="55"/>
      <c r="BV16" s="55"/>
      <c r="BW16" s="55"/>
      <c r="BX16" s="55"/>
      <c r="BY16" s="55"/>
      <c r="BZ16" s="6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6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6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6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6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6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6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6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6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6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6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6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6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6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6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6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6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69"/>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69"/>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6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6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6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6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6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6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6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6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6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6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6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6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6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6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6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6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6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6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6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6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6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69"/>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69"/>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69"/>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69"/>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70"/>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45</v>
      </c>
      <c r="O86" s="26" t="str">
        <f>データ!EO6</f>
        <v>【0.16】</v>
      </c>
    </row>
  </sheetData>
  <sheetProtection algorithmName="SHA-512" hashValue="REwjkRpMIpVO+vFVehOH79CB6WWfI2JXXXt1DMl+y80A17iW3Bhgi/91T1TJnxv3tqDe2vZ+jVvX54J8QUAvxA==" saltValue="xIZNRUTz11uu6opE6n6S4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9" t="s">
        <v>55</v>
      </c>
      <c r="I3" s="80"/>
      <c r="J3" s="80"/>
      <c r="K3" s="80"/>
      <c r="L3" s="80"/>
      <c r="M3" s="80"/>
      <c r="N3" s="80"/>
      <c r="O3" s="80"/>
      <c r="P3" s="80"/>
      <c r="Q3" s="80"/>
      <c r="R3" s="80"/>
      <c r="S3" s="80"/>
      <c r="T3" s="80"/>
      <c r="U3" s="80"/>
      <c r="V3" s="80"/>
      <c r="W3" s="80"/>
      <c r="X3" s="81"/>
      <c r="Y3" s="85" t="s">
        <v>56</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57</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28" t="s">
        <v>58</v>
      </c>
      <c r="B4" s="30"/>
      <c r="C4" s="30"/>
      <c r="D4" s="30"/>
      <c r="E4" s="30"/>
      <c r="F4" s="30"/>
      <c r="G4" s="30"/>
      <c r="H4" s="82"/>
      <c r="I4" s="83"/>
      <c r="J4" s="83"/>
      <c r="K4" s="83"/>
      <c r="L4" s="83"/>
      <c r="M4" s="83"/>
      <c r="N4" s="83"/>
      <c r="O4" s="83"/>
      <c r="P4" s="83"/>
      <c r="Q4" s="83"/>
      <c r="R4" s="83"/>
      <c r="S4" s="83"/>
      <c r="T4" s="83"/>
      <c r="U4" s="83"/>
      <c r="V4" s="83"/>
      <c r="W4" s="83"/>
      <c r="X4" s="84"/>
      <c r="Y4" s="78" t="s">
        <v>59</v>
      </c>
      <c r="Z4" s="78"/>
      <c r="AA4" s="78"/>
      <c r="AB4" s="78"/>
      <c r="AC4" s="78"/>
      <c r="AD4" s="78"/>
      <c r="AE4" s="78"/>
      <c r="AF4" s="78"/>
      <c r="AG4" s="78"/>
      <c r="AH4" s="78"/>
      <c r="AI4" s="78"/>
      <c r="AJ4" s="78" t="s">
        <v>60</v>
      </c>
      <c r="AK4" s="78"/>
      <c r="AL4" s="78"/>
      <c r="AM4" s="78"/>
      <c r="AN4" s="78"/>
      <c r="AO4" s="78"/>
      <c r="AP4" s="78"/>
      <c r="AQ4" s="78"/>
      <c r="AR4" s="78"/>
      <c r="AS4" s="78"/>
      <c r="AT4" s="78"/>
      <c r="AU4" s="78" t="s">
        <v>61</v>
      </c>
      <c r="AV4" s="78"/>
      <c r="AW4" s="78"/>
      <c r="AX4" s="78"/>
      <c r="AY4" s="78"/>
      <c r="AZ4" s="78"/>
      <c r="BA4" s="78"/>
      <c r="BB4" s="78"/>
      <c r="BC4" s="78"/>
      <c r="BD4" s="78"/>
      <c r="BE4" s="78"/>
      <c r="BF4" s="78" t="s">
        <v>62</v>
      </c>
      <c r="BG4" s="78"/>
      <c r="BH4" s="78"/>
      <c r="BI4" s="78"/>
      <c r="BJ4" s="78"/>
      <c r="BK4" s="78"/>
      <c r="BL4" s="78"/>
      <c r="BM4" s="78"/>
      <c r="BN4" s="78"/>
      <c r="BO4" s="78"/>
      <c r="BP4" s="78"/>
      <c r="BQ4" s="78" t="s">
        <v>63</v>
      </c>
      <c r="BR4" s="78"/>
      <c r="BS4" s="78"/>
      <c r="BT4" s="78"/>
      <c r="BU4" s="78"/>
      <c r="BV4" s="78"/>
      <c r="BW4" s="78"/>
      <c r="BX4" s="78"/>
      <c r="BY4" s="78"/>
      <c r="BZ4" s="78"/>
      <c r="CA4" s="78"/>
      <c r="CB4" s="78" t="s">
        <v>64</v>
      </c>
      <c r="CC4" s="78"/>
      <c r="CD4" s="78"/>
      <c r="CE4" s="78"/>
      <c r="CF4" s="78"/>
      <c r="CG4" s="78"/>
      <c r="CH4" s="78"/>
      <c r="CI4" s="78"/>
      <c r="CJ4" s="78"/>
      <c r="CK4" s="78"/>
      <c r="CL4" s="78"/>
      <c r="CM4" s="78" t="s">
        <v>65</v>
      </c>
      <c r="CN4" s="78"/>
      <c r="CO4" s="78"/>
      <c r="CP4" s="78"/>
      <c r="CQ4" s="78"/>
      <c r="CR4" s="78"/>
      <c r="CS4" s="78"/>
      <c r="CT4" s="78"/>
      <c r="CU4" s="78"/>
      <c r="CV4" s="78"/>
      <c r="CW4" s="78"/>
      <c r="CX4" s="78" t="s">
        <v>66</v>
      </c>
      <c r="CY4" s="78"/>
      <c r="CZ4" s="78"/>
      <c r="DA4" s="78"/>
      <c r="DB4" s="78"/>
      <c r="DC4" s="78"/>
      <c r="DD4" s="78"/>
      <c r="DE4" s="78"/>
      <c r="DF4" s="78"/>
      <c r="DG4" s="78"/>
      <c r="DH4" s="78"/>
      <c r="DI4" s="78" t="s">
        <v>67</v>
      </c>
      <c r="DJ4" s="78"/>
      <c r="DK4" s="78"/>
      <c r="DL4" s="78"/>
      <c r="DM4" s="78"/>
      <c r="DN4" s="78"/>
      <c r="DO4" s="78"/>
      <c r="DP4" s="78"/>
      <c r="DQ4" s="78"/>
      <c r="DR4" s="78"/>
      <c r="DS4" s="78"/>
      <c r="DT4" s="78" t="s">
        <v>68</v>
      </c>
      <c r="DU4" s="78"/>
      <c r="DV4" s="78"/>
      <c r="DW4" s="78"/>
      <c r="DX4" s="78"/>
      <c r="DY4" s="78"/>
      <c r="DZ4" s="78"/>
      <c r="EA4" s="78"/>
      <c r="EB4" s="78"/>
      <c r="EC4" s="78"/>
      <c r="ED4" s="78"/>
      <c r="EE4" s="78" t="s">
        <v>69</v>
      </c>
      <c r="EF4" s="78"/>
      <c r="EG4" s="78"/>
      <c r="EH4" s="78"/>
      <c r="EI4" s="78"/>
      <c r="EJ4" s="78"/>
      <c r="EK4" s="78"/>
      <c r="EL4" s="78"/>
      <c r="EM4" s="78"/>
      <c r="EN4" s="78"/>
      <c r="EO4" s="78"/>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2020</v>
      </c>
      <c r="C6" s="33">
        <f t="shared" ref="C6:X6" si="3">C7</f>
        <v>24023</v>
      </c>
      <c r="D6" s="33">
        <f t="shared" si="3"/>
        <v>47</v>
      </c>
      <c r="E6" s="33">
        <f t="shared" si="3"/>
        <v>17</v>
      </c>
      <c r="F6" s="33">
        <f t="shared" si="3"/>
        <v>5</v>
      </c>
      <c r="G6" s="33">
        <f t="shared" si="3"/>
        <v>0</v>
      </c>
      <c r="H6" s="33" t="str">
        <f t="shared" si="3"/>
        <v>青森県　七戸町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5.92</v>
      </c>
      <c r="Q6" s="34">
        <f t="shared" si="3"/>
        <v>109.37</v>
      </c>
      <c r="R6" s="34">
        <f t="shared" si="3"/>
        <v>3300</v>
      </c>
      <c r="S6" s="34">
        <f t="shared" si="3"/>
        <v>15143</v>
      </c>
      <c r="T6" s="34">
        <f t="shared" si="3"/>
        <v>337.23</v>
      </c>
      <c r="U6" s="34">
        <f t="shared" si="3"/>
        <v>44.9</v>
      </c>
      <c r="V6" s="34">
        <f t="shared" si="3"/>
        <v>888</v>
      </c>
      <c r="W6" s="34">
        <f t="shared" si="3"/>
        <v>1.21</v>
      </c>
      <c r="X6" s="34">
        <f t="shared" si="3"/>
        <v>733.88</v>
      </c>
      <c r="Y6" s="35">
        <f>IF(Y7="",NA(),Y7)</f>
        <v>49.92</v>
      </c>
      <c r="Z6" s="35">
        <f t="shared" ref="Z6:AH6" si="4">IF(Z7="",NA(),Z7)</f>
        <v>100.04</v>
      </c>
      <c r="AA6" s="35">
        <f t="shared" si="4"/>
        <v>99.94</v>
      </c>
      <c r="AB6" s="35">
        <f t="shared" si="4"/>
        <v>100.11</v>
      </c>
      <c r="AC6" s="35">
        <f t="shared" si="4"/>
        <v>82.73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6665.57</v>
      </c>
      <c r="BG6" s="35">
        <f t="shared" ref="BG6:BO6" si="7">IF(BG7="",NA(),BG7)</f>
        <v>6204.54</v>
      </c>
      <c r="BH6" s="35">
        <f t="shared" si="7"/>
        <v>5930.23</v>
      </c>
      <c r="BI6" s="35">
        <f t="shared" si="7"/>
        <v>5341.95</v>
      </c>
      <c r="BJ6" s="35">
        <f t="shared" si="7"/>
        <v>4093.2</v>
      </c>
      <c r="BK6" s="35">
        <f t="shared" si="7"/>
        <v>1051.43</v>
      </c>
      <c r="BL6" s="35">
        <f t="shared" si="7"/>
        <v>982.29</v>
      </c>
      <c r="BM6" s="35">
        <f t="shared" si="7"/>
        <v>789.46</v>
      </c>
      <c r="BN6" s="35">
        <f t="shared" si="7"/>
        <v>826.83</v>
      </c>
      <c r="BO6" s="35">
        <f t="shared" si="7"/>
        <v>867.83</v>
      </c>
      <c r="BP6" s="34" t="str">
        <f>IF(BP7="","",IF(BP7="-","【-】","【"&amp;SUBSTITUTE(TEXT(BP7,"#,##0.00"),"-","△")&amp;"】"))</f>
        <v>【832.52】</v>
      </c>
      <c r="BQ6" s="35">
        <f>IF(BQ7="",NA(),BQ7)</f>
        <v>10.78</v>
      </c>
      <c r="BR6" s="35">
        <f t="shared" ref="BR6:BZ6" si="8">IF(BR7="",NA(),BR7)</f>
        <v>29.82</v>
      </c>
      <c r="BS6" s="35">
        <f t="shared" si="8"/>
        <v>26.52</v>
      </c>
      <c r="BT6" s="35">
        <f t="shared" si="8"/>
        <v>30.87</v>
      </c>
      <c r="BU6" s="35">
        <f t="shared" si="8"/>
        <v>40.07</v>
      </c>
      <c r="BV6" s="35">
        <f t="shared" si="8"/>
        <v>40.06</v>
      </c>
      <c r="BW6" s="35">
        <f t="shared" si="8"/>
        <v>41.25</v>
      </c>
      <c r="BX6" s="35">
        <f t="shared" si="8"/>
        <v>57.77</v>
      </c>
      <c r="BY6" s="35">
        <f t="shared" si="8"/>
        <v>57.31</v>
      </c>
      <c r="BZ6" s="35">
        <f t="shared" si="8"/>
        <v>57.08</v>
      </c>
      <c r="CA6" s="34" t="str">
        <f>IF(CA7="","",IF(CA7="-","【-】","【"&amp;SUBSTITUTE(TEXT(CA7,"#,##0.00"),"-","△")&amp;"】"))</f>
        <v>【60.94】</v>
      </c>
      <c r="CB6" s="35">
        <f>IF(CB7="",NA(),CB7)</f>
        <v>1284.3499999999999</v>
      </c>
      <c r="CC6" s="35">
        <f t="shared" ref="CC6:CK6" si="9">IF(CC7="",NA(),CC7)</f>
        <v>463.35</v>
      </c>
      <c r="CD6" s="35">
        <f t="shared" si="9"/>
        <v>521.05999999999995</v>
      </c>
      <c r="CE6" s="35">
        <f t="shared" si="9"/>
        <v>448.98</v>
      </c>
      <c r="CF6" s="35">
        <f t="shared" si="9"/>
        <v>438.87</v>
      </c>
      <c r="CG6" s="35">
        <f t="shared" si="9"/>
        <v>355.22</v>
      </c>
      <c r="CH6" s="35">
        <f t="shared" si="9"/>
        <v>334.48</v>
      </c>
      <c r="CI6" s="35">
        <f t="shared" si="9"/>
        <v>274.35000000000002</v>
      </c>
      <c r="CJ6" s="35">
        <f t="shared" si="9"/>
        <v>273.52</v>
      </c>
      <c r="CK6" s="35">
        <f t="shared" si="9"/>
        <v>274.99</v>
      </c>
      <c r="CL6" s="34" t="str">
        <f>IF(CL7="","",IF(CL7="-","【-】","【"&amp;SUBSTITUTE(TEXT(CL7,"#,##0.00"),"-","△")&amp;"】"))</f>
        <v>【253.04】</v>
      </c>
      <c r="CM6" s="35">
        <f>IF(CM7="",NA(),CM7)</f>
        <v>35.71</v>
      </c>
      <c r="CN6" s="35">
        <f t="shared" ref="CN6:CV6" si="10">IF(CN7="",NA(),CN7)</f>
        <v>35.71</v>
      </c>
      <c r="CO6" s="35">
        <f t="shared" si="10"/>
        <v>36.61</v>
      </c>
      <c r="CP6" s="35">
        <f t="shared" si="10"/>
        <v>37.5</v>
      </c>
      <c r="CQ6" s="35">
        <f t="shared" si="10"/>
        <v>40.479999999999997</v>
      </c>
      <c r="CR6" s="35">
        <f t="shared" si="10"/>
        <v>42.84</v>
      </c>
      <c r="CS6" s="35">
        <f t="shared" si="10"/>
        <v>40.93</v>
      </c>
      <c r="CT6" s="35">
        <f t="shared" si="10"/>
        <v>50.68</v>
      </c>
      <c r="CU6" s="35">
        <f t="shared" si="10"/>
        <v>50.14</v>
      </c>
      <c r="CV6" s="35">
        <f t="shared" si="10"/>
        <v>54.83</v>
      </c>
      <c r="CW6" s="34" t="str">
        <f>IF(CW7="","",IF(CW7="-","【-】","【"&amp;SUBSTITUTE(TEXT(CW7,"#,##0.00"),"-","△")&amp;"】"))</f>
        <v>【54.84】</v>
      </c>
      <c r="CX6" s="35">
        <f>IF(CX7="",NA(),CX7)</f>
        <v>75.75</v>
      </c>
      <c r="CY6" s="35">
        <f t="shared" ref="CY6:DG6" si="11">IF(CY7="",NA(),CY7)</f>
        <v>76.64</v>
      </c>
      <c r="CZ6" s="35">
        <f t="shared" si="11"/>
        <v>78.180000000000007</v>
      </c>
      <c r="DA6" s="35">
        <f t="shared" si="11"/>
        <v>78.34</v>
      </c>
      <c r="DB6" s="35">
        <f t="shared" si="11"/>
        <v>74.89</v>
      </c>
      <c r="DC6" s="35">
        <f t="shared" si="11"/>
        <v>66.3</v>
      </c>
      <c r="DD6" s="35">
        <f t="shared" si="11"/>
        <v>62.73</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0.03</v>
      </c>
      <c r="EK6" s="34">
        <f t="shared" si="14"/>
        <v>0</v>
      </c>
      <c r="EL6" s="35">
        <f t="shared" si="14"/>
        <v>0.01</v>
      </c>
      <c r="EM6" s="35">
        <f t="shared" si="14"/>
        <v>0.02</v>
      </c>
      <c r="EN6" s="35">
        <f t="shared" si="14"/>
        <v>0.25</v>
      </c>
      <c r="EO6" s="34" t="str">
        <f>IF(EO7="","",IF(EO7="-","【-】","【"&amp;SUBSTITUTE(TEXT(EO7,"#,##0.00"),"-","△")&amp;"】"))</f>
        <v>【0.16】</v>
      </c>
    </row>
    <row r="7" spans="1:145" s="36" customFormat="1" x14ac:dyDescent="0.15">
      <c r="A7" s="28"/>
      <c r="B7" s="37">
        <v>2020</v>
      </c>
      <c r="C7" s="37">
        <v>24023</v>
      </c>
      <c r="D7" s="37">
        <v>47</v>
      </c>
      <c r="E7" s="37">
        <v>17</v>
      </c>
      <c r="F7" s="37">
        <v>5</v>
      </c>
      <c r="G7" s="37">
        <v>0</v>
      </c>
      <c r="H7" s="37" t="s">
        <v>99</v>
      </c>
      <c r="I7" s="37" t="s">
        <v>100</v>
      </c>
      <c r="J7" s="37" t="s">
        <v>101</v>
      </c>
      <c r="K7" s="37" t="s">
        <v>102</v>
      </c>
      <c r="L7" s="37" t="s">
        <v>103</v>
      </c>
      <c r="M7" s="37" t="s">
        <v>104</v>
      </c>
      <c r="N7" s="38" t="s">
        <v>105</v>
      </c>
      <c r="O7" s="38" t="s">
        <v>106</v>
      </c>
      <c r="P7" s="38">
        <v>5.92</v>
      </c>
      <c r="Q7" s="38">
        <v>109.37</v>
      </c>
      <c r="R7" s="38">
        <v>3300</v>
      </c>
      <c r="S7" s="38">
        <v>15143</v>
      </c>
      <c r="T7" s="38">
        <v>337.23</v>
      </c>
      <c r="U7" s="38">
        <v>44.9</v>
      </c>
      <c r="V7" s="38">
        <v>888</v>
      </c>
      <c r="W7" s="38">
        <v>1.21</v>
      </c>
      <c r="X7" s="38">
        <v>733.88</v>
      </c>
      <c r="Y7" s="38">
        <v>49.92</v>
      </c>
      <c r="Z7" s="38">
        <v>100.04</v>
      </c>
      <c r="AA7" s="38">
        <v>99.94</v>
      </c>
      <c r="AB7" s="38">
        <v>100.11</v>
      </c>
      <c r="AC7" s="38">
        <v>82.73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6665.57</v>
      </c>
      <c r="BG7" s="38">
        <v>6204.54</v>
      </c>
      <c r="BH7" s="38">
        <v>5930.23</v>
      </c>
      <c r="BI7" s="38">
        <v>5341.95</v>
      </c>
      <c r="BJ7" s="38">
        <v>4093.2</v>
      </c>
      <c r="BK7" s="38">
        <v>1051.43</v>
      </c>
      <c r="BL7" s="38">
        <v>982.29</v>
      </c>
      <c r="BM7" s="38">
        <v>789.46</v>
      </c>
      <c r="BN7" s="38">
        <v>826.83</v>
      </c>
      <c r="BO7" s="38">
        <v>867.83</v>
      </c>
      <c r="BP7" s="38">
        <v>832.52</v>
      </c>
      <c r="BQ7" s="38">
        <v>10.78</v>
      </c>
      <c r="BR7" s="38">
        <v>29.82</v>
      </c>
      <c r="BS7" s="38">
        <v>26.52</v>
      </c>
      <c r="BT7" s="38">
        <v>30.87</v>
      </c>
      <c r="BU7" s="38">
        <v>40.07</v>
      </c>
      <c r="BV7" s="38">
        <v>40.06</v>
      </c>
      <c r="BW7" s="38">
        <v>41.25</v>
      </c>
      <c r="BX7" s="38">
        <v>57.77</v>
      </c>
      <c r="BY7" s="38">
        <v>57.31</v>
      </c>
      <c r="BZ7" s="38">
        <v>57.08</v>
      </c>
      <c r="CA7" s="38">
        <v>60.94</v>
      </c>
      <c r="CB7" s="38">
        <v>1284.3499999999999</v>
      </c>
      <c r="CC7" s="38">
        <v>463.35</v>
      </c>
      <c r="CD7" s="38">
        <v>521.05999999999995</v>
      </c>
      <c r="CE7" s="38">
        <v>448.98</v>
      </c>
      <c r="CF7" s="38">
        <v>438.87</v>
      </c>
      <c r="CG7" s="38">
        <v>355.22</v>
      </c>
      <c r="CH7" s="38">
        <v>334.48</v>
      </c>
      <c r="CI7" s="38">
        <v>274.35000000000002</v>
      </c>
      <c r="CJ7" s="38">
        <v>273.52</v>
      </c>
      <c r="CK7" s="38">
        <v>274.99</v>
      </c>
      <c r="CL7" s="38">
        <v>253.04</v>
      </c>
      <c r="CM7" s="38">
        <v>35.71</v>
      </c>
      <c r="CN7" s="38">
        <v>35.71</v>
      </c>
      <c r="CO7" s="38">
        <v>36.61</v>
      </c>
      <c r="CP7" s="38">
        <v>37.5</v>
      </c>
      <c r="CQ7" s="38">
        <v>40.479999999999997</v>
      </c>
      <c r="CR7" s="38">
        <v>42.84</v>
      </c>
      <c r="CS7" s="38">
        <v>40.93</v>
      </c>
      <c r="CT7" s="38">
        <v>50.68</v>
      </c>
      <c r="CU7" s="38">
        <v>50.14</v>
      </c>
      <c r="CV7" s="38">
        <v>54.83</v>
      </c>
      <c r="CW7" s="38">
        <v>54.84</v>
      </c>
      <c r="CX7" s="38">
        <v>75.75</v>
      </c>
      <c r="CY7" s="38">
        <v>76.64</v>
      </c>
      <c r="CZ7" s="38">
        <v>78.180000000000007</v>
      </c>
      <c r="DA7" s="38">
        <v>78.34</v>
      </c>
      <c r="DB7" s="38">
        <v>74.89</v>
      </c>
      <c r="DC7" s="38">
        <v>66.3</v>
      </c>
      <c r="DD7" s="38">
        <v>62.73</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0.03</v>
      </c>
      <c r="EK7" s="38">
        <v>0</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112</v>
      </c>
    </row>
    <row r="12" spans="1:145" x14ac:dyDescent="0.15">
      <c r="B12">
        <v>1</v>
      </c>
      <c r="C12">
        <v>1</v>
      </c>
      <c r="D12">
        <v>1</v>
      </c>
      <c r="E12">
        <v>1</v>
      </c>
      <c r="F12">
        <v>2</v>
      </c>
      <c r="G12" t="s">
        <v>113</v>
      </c>
    </row>
    <row r="13" spans="1:145" x14ac:dyDescent="0.15">
      <c r="B13" t="s">
        <v>114</v>
      </c>
      <c r="C13" t="s">
        <v>115</v>
      </c>
      <c r="D13" t="s">
        <v>114</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田栗　昌弘</cp:lastModifiedBy>
  <dcterms:created xsi:type="dcterms:W3CDTF">2021-12-03T07:54:21Z</dcterms:created>
  <dcterms:modified xsi:type="dcterms:W3CDTF">2022-02-02T23:21:03Z</dcterms:modified>
  <cp:category/>
</cp:coreProperties>
</file>