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file-1\上下水道課\■■田栗■■\経営比較分析\R2\402七戸町_経営比較分析表【下水道事業】\"/>
    </mc:Choice>
  </mc:AlternateContent>
  <xr:revisionPtr revIDLastSave="0" documentId="13_ncr:1_{92664DF6-C090-4976-897B-05C8C1C2FF6E}" xr6:coauthVersionLast="43" xr6:coauthVersionMax="43" xr10:uidLastSave="{00000000-0000-0000-0000-000000000000}"/>
  <workbookProtection workbookAlgorithmName="SHA-512" workbookHashValue="41zGVr5I5XvaOM8QvdkHx1hQpZF7CD2EdDbBScRX6zcrGWKHDijPt66yRLnEIR5jvwc3OhWndt4lzkTN8LlxfA==" workbookSaltValue="DI8a1zE+ar/UvHPoCk6/k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B10" i="4"/>
  <c r="AD8" i="4"/>
  <c r="I8" i="4"/>
  <c r="B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<sst xmlns="http://schemas.openxmlformats.org/spreadsheetml/2006/main" count="236" uniqueCount="119">
  <si>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</si>
  <si>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</si>
  <si>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</si>
  <si>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</si>
  <si>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</si>
  <si>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</si>
  <si>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</si>
  <si>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</si>
  <si>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</si>
  <si>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</si>
  <si>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</si>
  <si>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</si>
  <si>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</si>
  <si>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</si>
  <si>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</si>
  <si>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</si>
  <si>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</si>
  <si>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</si>
  <si>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</si>
  <si>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</si>
  <si>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</si>
  <si>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</si>
  <si>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</si>
  <si>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</si>
  <si>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</si>
  <si>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</si>
  <si>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</si>
  <si>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</si>
  <si>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</si>
  <si>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</si>
  <si>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</si>
  <si>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</si>
  <si>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</si>
  <si>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</si>
  <si>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</si>
  <si>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</si>
  <si>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</si>
  <si>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</si>
  <si>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</si>
  <si>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</si>
  <si>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</si>
  <si>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</si>
  <si>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</si>
  <si>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</si>
  <si>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</si>
  <si>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</si>
  <si>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</si>
  <si>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</si>
  <si>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</si>
  <si>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</si>
  <si>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</si>
  <si>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</si>
  <si>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</si>
  <si>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</si>
  <si>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</si>
  <si>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</si>
  <si>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</si>
  <si>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</si>
  <si>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</si>
  <si>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</si>
  <si>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</si>
  <si>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</si>
  <si>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</si>
  <si>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</si>
  <si>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</si>
  <si>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</si>
  <si>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</si>
  <si>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</si>
  <si>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</si>
  <si>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</si>
  <si>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</si>
  <si>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</si>
  <si>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</si>
  <si>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</si>
  <si>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</si>
  <si>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</si>
  <si>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</si>
  <si>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</si>
  <si>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</si>
  <si>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</si>
  <si>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</si>
  <si>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</si>
  <si>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</si>
  <si>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</si>
  <si>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</si>
  <si>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</si>
  <si>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</si>
  <si>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</si>
  <si>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</si>
  <si>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</si>
  <si>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</si>
  <si>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</si>
  <si>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</si>
  <si>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</si>
  <si>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</si>
  <si>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</si>
  <si>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</si>
  <si>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</si>
  <si>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</si>
  <si>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</si>
  <si>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</si>
  <si>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</si>
  <si>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</si>
  <si>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</si>
  <si>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</si>
  <si>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</si>
  <si>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</si>
  <si>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</si>
  <si>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</si>
  <si>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</si>
  <si>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</si>
  <si>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</si>
  <si>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</si>
  <si>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</si>
  <si>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</si>
  <si>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</si>
  <si>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公共下水道は、平成14年に供用開始し、令和2年で供用開始から18年が経過していることから、下水道ストックマネジメント計画を策定し、計画的に改築更新を行う必要がある。
　処理場については、計画的に施設全体の改築更新を行い、下水道施設の持続的な機能の確保及びライフサイクルコストの低減を図る。管路施設については、標準耐用年数50年を経過しているもの</t>
    </r>
    <r>
      <rPr>
        <sz val="10"/>
        <color theme="1"/>
        <rFont val="游ゴシック"/>
        <family val="3"/>
        <charset val="128"/>
        <scheme val="minor"/>
      </rPr>
      <t>は</t>
    </r>
    <r>
      <rPr>
        <sz val="10"/>
        <color rgb="FF000000"/>
        <rFont val="游ゴシック"/>
        <family val="3"/>
        <charset val="128"/>
        <scheme val="minor"/>
      </rPr>
      <t>無いものの、腐食の恐れのある管渠やマンホールポンプなどといった箇所については、5年に1回の割合で調査・点検を実施するなどし、最適な対策手法で延命化を図る。
　</t>
    </r>
    <rPh sb="1" eb="3">
      <t>コウキョウ</t>
    </rPh>
    <rPh sb="20" eb="22">
      <t>レイワ</t>
    </rPh>
    <rPh sb="46" eb="49">
      <t>ゲスイドウ</t>
    </rPh>
    <rPh sb="59" eb="61">
      <t>ケイカク</t>
    </rPh>
    <rPh sb="62" eb="64">
      <t>サクテイ</t>
    </rPh>
    <rPh sb="66" eb="69">
      <t>ケイカクテキ</t>
    </rPh>
    <rPh sb="70" eb="72">
      <t>カイチク</t>
    </rPh>
    <rPh sb="72" eb="74">
      <t>コウシン</t>
    </rPh>
    <rPh sb="75" eb="76">
      <t>オコナ</t>
    </rPh>
    <rPh sb="77" eb="79">
      <t>ヒツヨウ</t>
    </rPh>
    <rPh sb="85" eb="87">
      <t>ショリ</t>
    </rPh>
    <rPh sb="87" eb="88">
      <t>ジョウ</t>
    </rPh>
    <rPh sb="94" eb="96">
      <t>ケイカク</t>
    </rPh>
    <rPh sb="96" eb="97">
      <t>テキ</t>
    </rPh>
    <rPh sb="145" eb="147">
      <t>カンロ</t>
    </rPh>
    <rPh sb="147" eb="149">
      <t>シセツ</t>
    </rPh>
    <rPh sb="205" eb="207">
      <t>カショ</t>
    </rPh>
    <rPh sb="236" eb="238">
      <t>サイテキ</t>
    </rPh>
    <rPh sb="239" eb="241">
      <t>タイサク</t>
    </rPh>
    <rPh sb="241" eb="243">
      <t>シュホウ</t>
    </rPh>
    <phoneticPr fontId="4"/>
  </si>
  <si>
    <t>　公共下水道の経営健全化・効率化に向けての取組、水洗化率向上については、ホームページや広報誌等において下水道への接続を促し、その他支援事業と連携し接続率の向上に努めるとともに、使用料等の未納額解消については、徴収事務の強化を図る必要がある。
　また、採算性と公共性を考慮した事業の投資規模を最適化することで、企業債の借入額を抑えるとともに、下水道ストックマネジメント計画に基づいた改築更新や点検・調査を支援制度を活用して実施し維持管理の効率化を図って行くことなどが必要である。さらには、下水道事業を将来に渡って安定的に継続していくため、町の財政負担を少しでも軽減し経営健全化に向けた取組を行いながら経営改善を図っていく必要がある。</t>
    <rPh sb="1" eb="3">
      <t>コウキョウ</t>
    </rPh>
    <rPh sb="3" eb="6">
      <t>ゲスイドウ</t>
    </rPh>
    <rPh sb="28" eb="30">
      <t>コウジョウ</t>
    </rPh>
    <rPh sb="46" eb="47">
      <t>ナド</t>
    </rPh>
    <rPh sb="64" eb="65">
      <t>タ</t>
    </rPh>
    <rPh sb="65" eb="67">
      <t>シエン</t>
    </rPh>
    <rPh sb="67" eb="69">
      <t>ジギョウ</t>
    </rPh>
    <rPh sb="73" eb="75">
      <t>セツゾク</t>
    </rPh>
    <rPh sb="75" eb="76">
      <t>リツ</t>
    </rPh>
    <rPh sb="112" eb="113">
      <t>ハカ</t>
    </rPh>
    <rPh sb="114" eb="116">
      <t>ヒツヨウ</t>
    </rPh>
    <rPh sb="186" eb="187">
      <t>モト</t>
    </rPh>
    <rPh sb="190" eb="192">
      <t>カイチク</t>
    </rPh>
    <rPh sb="192" eb="194">
      <t>コウシン</t>
    </rPh>
    <rPh sb="201" eb="203">
      <t>シエン</t>
    </rPh>
    <rPh sb="203" eb="205">
      <t>セイド</t>
    </rPh>
    <rPh sb="206" eb="208">
      <t>カツヨウ</t>
    </rPh>
    <rPh sb="294" eb="295">
      <t>オコナ</t>
    </rPh>
    <rPh sb="299" eb="301">
      <t>ケイエイ</t>
    </rPh>
    <rPh sb="301" eb="303">
      <t>カイゼン</t>
    </rPh>
    <rPh sb="304" eb="305">
      <t>ハカ</t>
    </rPh>
    <rPh sb="309" eb="311">
      <t>ヒツヨウ</t>
    </rPh>
    <phoneticPr fontId="4"/>
  </si>
  <si>
    <r>
      <t>　経営は、依然として多額の一般会計繰入金によって賄われているため良い経営状況とは言えない。今年度は料金の改定を行い前年度より使用料収入は増額となっており、これにより、経費回収率も前年度より改善されているものの、依然として類似団体平均値より低い状況である。
　汚水処理原価については、類似団体平均値よりも高くなっており、投資の効率化や維持管理費の削減、接続率の向上による有収水量を増加させる取組が必要である</t>
    </r>
    <r>
      <rPr>
        <b/>
        <sz val="10"/>
        <color theme="1"/>
        <rFont val="游ゴシック"/>
        <family val="3"/>
        <charset val="128"/>
        <scheme val="minor"/>
      </rPr>
      <t xml:space="preserve">。
</t>
    </r>
    <r>
      <rPr>
        <sz val="10"/>
        <color theme="1"/>
        <rFont val="游ゴシック"/>
        <family val="3"/>
        <charset val="128"/>
        <scheme val="minor"/>
      </rPr>
      <t>　水洗化率については、類似団体平均値よりも低く、整備区域における接続率が伸び悩んでいる。その要因としては、高齢世帯や低所得世帯、また空き地等といった未加入者等が考えられるが、公共用水域及び農業用水域の水質保全に直結する問題でもあるため、接続率の増加に向けた取組が重要である。</t>
    </r>
    <rPh sb="1" eb="3">
      <t>ケイエイ</t>
    </rPh>
    <rPh sb="5" eb="7">
      <t>イゼン</t>
    </rPh>
    <rPh sb="10" eb="12">
      <t>タガク</t>
    </rPh>
    <rPh sb="13" eb="15">
      <t>イッパン</t>
    </rPh>
    <rPh sb="15" eb="17">
      <t>カイケイ</t>
    </rPh>
    <rPh sb="17" eb="19">
      <t>クリイレ</t>
    </rPh>
    <rPh sb="19" eb="20">
      <t>キン</t>
    </rPh>
    <rPh sb="24" eb="25">
      <t>マカナ</t>
    </rPh>
    <rPh sb="32" eb="33">
      <t>ヨ</t>
    </rPh>
    <rPh sb="34" eb="36">
      <t>ケイエイ</t>
    </rPh>
    <rPh sb="36" eb="38">
      <t>ジョウキョウ</t>
    </rPh>
    <rPh sb="40" eb="41">
      <t>イ</t>
    </rPh>
    <rPh sb="45" eb="48">
      <t>コンネンド</t>
    </rPh>
    <rPh sb="49" eb="51">
      <t>リョウキン</t>
    </rPh>
    <rPh sb="57" eb="60">
      <t>ゼンネンド</t>
    </rPh>
    <rPh sb="62" eb="65">
      <t>シヨウリョウ</t>
    </rPh>
    <rPh sb="65" eb="67">
      <t>シュウニュウ</t>
    </rPh>
    <rPh sb="68" eb="70">
      <t>ゾウガク</t>
    </rPh>
    <rPh sb="83" eb="85">
      <t>ケイヒ</t>
    </rPh>
    <rPh sb="85" eb="87">
      <t>カイシュウ</t>
    </rPh>
    <rPh sb="87" eb="88">
      <t>リツ</t>
    </rPh>
    <rPh sb="89" eb="92">
      <t>ゼンネンド</t>
    </rPh>
    <rPh sb="94" eb="96">
      <t>カイゼン</t>
    </rPh>
    <rPh sb="105" eb="107">
      <t>イゼン</t>
    </rPh>
    <rPh sb="110" eb="112">
      <t>ルイジ</t>
    </rPh>
    <rPh sb="112" eb="114">
      <t>ダンタイ</t>
    </rPh>
    <rPh sb="114" eb="117">
      <t>ヘイキンチ</t>
    </rPh>
    <rPh sb="119" eb="120">
      <t>ヒク</t>
    </rPh>
    <rPh sb="121" eb="123">
      <t>ジョウキョウ</t>
    </rPh>
    <rPh sb="129" eb="131">
      <t>オスイ</t>
    </rPh>
    <rPh sb="131" eb="133">
      <t>ショリ</t>
    </rPh>
    <rPh sb="133" eb="135">
      <t>ゲンカ</t>
    </rPh>
    <rPh sb="141" eb="143">
      <t>ルイジ</t>
    </rPh>
    <rPh sb="143" eb="145">
      <t>ダンタイ</t>
    </rPh>
    <rPh sb="145" eb="148">
      <t>ヘイキンチ</t>
    </rPh>
    <rPh sb="151" eb="152">
      <t>タカ</t>
    </rPh>
    <rPh sb="159" eb="161">
      <t>トウシ</t>
    </rPh>
    <rPh sb="162" eb="165">
      <t>コウリツカ</t>
    </rPh>
    <rPh sb="166" eb="168">
      <t>イジ</t>
    </rPh>
    <rPh sb="168" eb="171">
      <t>カンリヒ</t>
    </rPh>
    <rPh sb="172" eb="174">
      <t>サクゲン</t>
    </rPh>
    <rPh sb="175" eb="177">
      <t>セツゾク</t>
    </rPh>
    <rPh sb="177" eb="178">
      <t>リツ</t>
    </rPh>
    <rPh sb="179" eb="181">
      <t>コウジョウ</t>
    </rPh>
    <rPh sb="184" eb="185">
      <t>ユウ</t>
    </rPh>
    <rPh sb="185" eb="186">
      <t>シュウ</t>
    </rPh>
    <rPh sb="186" eb="188">
      <t>スイリョウ</t>
    </rPh>
    <rPh sb="189" eb="191">
      <t>ゾウカ</t>
    </rPh>
    <rPh sb="194" eb="196">
      <t>トリクミ</t>
    </rPh>
    <rPh sb="197" eb="199">
      <t>ヒツヨウ</t>
    </rPh>
    <rPh sb="205" eb="208">
      <t>スイセンカ</t>
    </rPh>
    <rPh sb="208" eb="209">
      <t>リツ</t>
    </rPh>
    <rPh sb="215" eb="217">
      <t>ルイジ</t>
    </rPh>
    <rPh sb="217" eb="219">
      <t>ダンタイ</t>
    </rPh>
    <rPh sb="219" eb="222">
      <t>ヘイキンチ</t>
    </rPh>
    <rPh sb="225" eb="226">
      <t>ヒク</t>
    </rPh>
    <rPh sb="228" eb="230">
      <t>セイビ</t>
    </rPh>
    <rPh sb="230" eb="232">
      <t>クイキ</t>
    </rPh>
    <rPh sb="236" eb="238">
      <t>セツゾク</t>
    </rPh>
    <rPh sb="238" eb="239">
      <t>リツ</t>
    </rPh>
    <rPh sb="240" eb="241">
      <t>ノ</t>
    </rPh>
    <rPh sb="242" eb="243">
      <t>ナヤ</t>
    </rPh>
    <rPh sb="250" eb="252">
      <t>ヨウイン</t>
    </rPh>
    <rPh sb="265" eb="267">
      <t>セタイ</t>
    </rPh>
    <rPh sb="270" eb="271">
      <t>ア</t>
    </rPh>
    <rPh sb="272" eb="273">
      <t>チ</t>
    </rPh>
    <rPh sb="273" eb="274">
      <t>ナド</t>
    </rPh>
    <rPh sb="278" eb="282">
      <t>ミカニュウシャ</t>
    </rPh>
    <rPh sb="282" eb="283">
      <t>トウ</t>
    </rPh>
    <rPh sb="284" eb="285">
      <t>カンガ</t>
    </rPh>
    <rPh sb="291" eb="293">
      <t>コウキョウ</t>
    </rPh>
    <rPh sb="293" eb="294">
      <t>ヨウ</t>
    </rPh>
    <rPh sb="294" eb="296">
      <t>スイイキ</t>
    </rPh>
    <rPh sb="296" eb="297">
      <t>オヨ</t>
    </rPh>
    <rPh sb="298" eb="301">
      <t>ノウギョウヨウ</t>
    </rPh>
    <rPh sb="301" eb="303">
      <t>スイイキ</t>
    </rPh>
    <rPh sb="304" eb="306">
      <t>スイシツ</t>
    </rPh>
    <rPh sb="306" eb="308">
      <t>ホゼン</t>
    </rPh>
    <rPh sb="309" eb="311">
      <t>チョッケツ</t>
    </rPh>
    <rPh sb="313" eb="315">
      <t>モンダイ</t>
    </rPh>
    <rPh sb="322" eb="324">
      <t>セツゾク</t>
    </rPh>
    <rPh sb="324" eb="325">
      <t>リツ</t>
    </rPh>
    <rPh sb="326" eb="328">
      <t>ゾウカ</t>
    </rPh>
    <rPh sb="329" eb="330">
      <t>ム</t>
    </rPh>
    <rPh sb="332" eb="333">
      <t>ト</t>
    </rPh>
    <rPh sb="333" eb="334">
      <t>ク</t>
    </rPh>
    <rPh sb="335" eb="337">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</si>
</sst>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游ゴシック"/>
      <family val="3"/>
      <charset val="128"/>
      <scheme val="minor"/>
    </font>
    <font>
      <sz val="10"/>
      <color rgb="FF000000"/>
      <name val="游ゴシック"/>
      <family val="3"/>
      <charset val="128"/>
      <scheme val="minor"/>
    </font>
    <font>
      <sz val="9"/>
      <color theme="1"/>
      <name val="游ゴシック"/>
      <family val="3"/>
      <charset val="128"/>
      <scheme val="minor"/>
    </font>
    <font>
      <b/>
      <sz val="10"/>
      <color theme="1"/>
      <name val="游ゴシック"/>
      <family val="3"/>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right style="thin">
        <color rgb="FF000000"/>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C4-49BB-B5F8-AFA5BE0AD8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0.13</c:v>
                </c:pt>
                <c:pt idx="2">
                  <c:v>0.12</c:v>
                </c:pt>
                <c:pt idx="3">
                  <c:v>0.1</c:v>
                </c:pt>
                <c:pt idx="4">
                  <c:v>0.32</c:v>
                </c:pt>
              </c:numCache>
            </c:numRef>
          </c:val>
          <c:smooth val="0"/>
          <c:extLst>
            <c:ext xmlns:c16="http://schemas.microsoft.com/office/drawing/2014/chart" uri="{C3380CC4-5D6E-409C-BE32-E72D297353CC}">
              <c16:uniqueId val="{00000001-FEC4-49BB-B5F8-AFA5BE0AD8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46.55</c:v>
                </c:pt>
                <c:pt idx="1">
                  <c:v>46.91</c:v>
                </c:pt>
                <c:pt idx="2">
                  <c:v>48.55</c:v>
                </c:pt>
                <c:pt idx="3">
                  <c:v>49.45</c:v>
                </c:pt>
                <c:pt idx="4">
                  <c:v>52.73</c:v>
                </c:pt>
              </c:numCache>
            </c:numRef>
          </c:val>
          <c:extLst>
            <c:ext xmlns:c16="http://schemas.microsoft.com/office/drawing/2014/chart" uri="{C3380CC4-5D6E-409C-BE32-E72D297353CC}">
              <c16:uniqueId val="{00000000-422A-40B0-9897-34E36DAFFFF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50.24</c:v>
                </c:pt>
                <c:pt idx="2">
                  <c:v>49.68</c:v>
                </c:pt>
                <c:pt idx="3">
                  <c:v>49.27</c:v>
                </c:pt>
                <c:pt idx="4">
                  <c:v>49.47</c:v>
                </c:pt>
              </c:numCache>
            </c:numRef>
          </c:val>
          <c:smooth val="0"/>
          <c:extLst>
            <c:ext xmlns:c16="http://schemas.microsoft.com/office/drawing/2014/chart" uri="{C3380CC4-5D6E-409C-BE32-E72D297353CC}">
              <c16:uniqueId val="{00000001-422A-40B0-9897-34E36DAFFFF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62.71</c:v>
                </c:pt>
                <c:pt idx="1">
                  <c:v>62.59</c:v>
                </c:pt>
                <c:pt idx="2">
                  <c:v>63.01</c:v>
                </c:pt>
                <c:pt idx="3">
                  <c:v>65.040000000000006</c:v>
                </c:pt>
                <c:pt idx="4">
                  <c:v>66.67</c:v>
                </c:pt>
              </c:numCache>
            </c:numRef>
          </c:val>
          <c:extLst>
            <c:ext xmlns:c16="http://schemas.microsoft.com/office/drawing/2014/chart" uri="{C3380CC4-5D6E-409C-BE32-E72D297353CC}">
              <c16:uniqueId val="{00000000-515C-4658-9042-981F5F393AC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84.17</c:v>
                </c:pt>
                <c:pt idx="2">
                  <c:v>83.35</c:v>
                </c:pt>
                <c:pt idx="3">
                  <c:v>83.16</c:v>
                </c:pt>
                <c:pt idx="4">
                  <c:v>82.06</c:v>
                </c:pt>
              </c:numCache>
            </c:numRef>
          </c:val>
          <c:smooth val="0"/>
          <c:extLst>
            <c:ext xmlns:c16="http://schemas.microsoft.com/office/drawing/2014/chart" uri="{C3380CC4-5D6E-409C-BE32-E72D297353CC}">
              <c16:uniqueId val="{00000001-515C-4658-9042-981F5F393AC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40.07</c:v>
                </c:pt>
                <c:pt idx="1">
                  <c:v>99.2</c:v>
                </c:pt>
                <c:pt idx="2">
                  <c:v>97.6</c:v>
                </c:pt>
                <c:pt idx="3">
                  <c:v>75.58</c:v>
                </c:pt>
                <c:pt idx="4">
                  <c:v>82.76</c:v>
                </c:pt>
              </c:numCache>
            </c:numRef>
          </c:val>
          <c:extLst>
            <c:ext xmlns:c16="http://schemas.microsoft.com/office/drawing/2014/chart" uri="{C3380CC4-5D6E-409C-BE32-E72D297353CC}">
              <c16:uniqueId val="{00000000-0D54-4C75-8F95-E4C5FAD7DC0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54-4C75-8F95-E4C5FAD7DC0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0D-47DF-ABCA-17CC7999B15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0D-47DF-ABCA-17CC7999B15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C9-4E74-BBBF-72DCA139554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C9-4E74-BBBF-72DCA139554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40-4D0B-8959-BBF8DADBB1C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40-4D0B-8959-BBF8DADBB1C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35-4BFA-8CB1-41C33EE5105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35-4BFA-8CB1-41C33EE5105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4409.8</c:v>
                </c:pt>
                <c:pt idx="1">
                  <c:v>4003.58</c:v>
                </c:pt>
                <c:pt idx="2">
                  <c:v>3668.29</c:v>
                </c:pt>
                <c:pt idx="3">
                  <c:v>3402.48</c:v>
                </c:pt>
                <c:pt idx="4">
                  <c:v>2455.8000000000002</c:v>
                </c:pt>
              </c:numCache>
            </c:numRef>
          </c:val>
          <c:extLst>
            <c:ext xmlns:c16="http://schemas.microsoft.com/office/drawing/2014/chart" uri="{C3380CC4-5D6E-409C-BE32-E72D297353CC}">
              <c16:uniqueId val="{00000000-2C4C-4CDD-B6D1-94B4BA9384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1124.26</c:v>
                </c:pt>
                <c:pt idx="2">
                  <c:v>1048.23</c:v>
                </c:pt>
                <c:pt idx="3">
                  <c:v>1130.42</c:v>
                </c:pt>
                <c:pt idx="4">
                  <c:v>1245.0999999999999</c:v>
                </c:pt>
              </c:numCache>
            </c:numRef>
          </c:val>
          <c:smooth val="0"/>
          <c:extLst>
            <c:ext xmlns:c16="http://schemas.microsoft.com/office/drawing/2014/chart" uri="{C3380CC4-5D6E-409C-BE32-E72D297353CC}">
              <c16:uniqueId val="{00000001-2C4C-4CDD-B6D1-94B4BA9384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19.02</c:v>
                </c:pt>
                <c:pt idx="1">
                  <c:v>58.42</c:v>
                </c:pt>
                <c:pt idx="2">
                  <c:v>65.61</c:v>
                </c:pt>
                <c:pt idx="3">
                  <c:v>40.06</c:v>
                </c:pt>
                <c:pt idx="4">
                  <c:v>58.83</c:v>
                </c:pt>
              </c:numCache>
            </c:numRef>
          </c:val>
          <c:extLst>
            <c:ext xmlns:c16="http://schemas.microsoft.com/office/drawing/2014/chart" uri="{C3380CC4-5D6E-409C-BE32-E72D297353CC}">
              <c16:uniqueId val="{00000000-D261-417A-A6A3-9ABB6E1853E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80.58</c:v>
                </c:pt>
                <c:pt idx="2">
                  <c:v>78.92</c:v>
                </c:pt>
                <c:pt idx="3">
                  <c:v>74.17</c:v>
                </c:pt>
                <c:pt idx="4">
                  <c:v>79.77</c:v>
                </c:pt>
              </c:numCache>
            </c:numRef>
          </c:val>
          <c:smooth val="0"/>
          <c:extLst>
            <c:ext xmlns:c16="http://schemas.microsoft.com/office/drawing/2014/chart" uri="{C3380CC4-5D6E-409C-BE32-E72D297353CC}">
              <c16:uniqueId val="{00000001-D261-417A-A6A3-9ABB6E1853E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730.26</c:v>
                </c:pt>
                <c:pt idx="1">
                  <c:v>237.85</c:v>
                </c:pt>
                <c:pt idx="2">
                  <c:v>210.08</c:v>
                </c:pt>
                <c:pt idx="3">
                  <c:v>346.57</c:v>
                </c:pt>
                <c:pt idx="4">
                  <c:v>302.55</c:v>
                </c:pt>
              </c:numCache>
            </c:numRef>
          </c:val>
          <c:extLst>
            <c:ext xmlns:c16="http://schemas.microsoft.com/office/drawing/2014/chart" uri="{C3380CC4-5D6E-409C-BE32-E72D297353CC}">
              <c16:uniqueId val="{00000000-D627-440D-8552-8C0ECB07ED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216.21</c:v>
                </c:pt>
                <c:pt idx="2">
                  <c:v>220.31</c:v>
                </c:pt>
                <c:pt idx="3">
                  <c:v>230.95</c:v>
                </c:pt>
                <c:pt idx="4">
                  <c:v>214.56</c:v>
                </c:pt>
              </c:numCache>
            </c:numRef>
          </c:val>
          <c:smooth val="0"/>
          <c:extLst>
            <c:ext xmlns:c16="http://schemas.microsoft.com/office/drawing/2014/chart" uri="{C3380CC4-5D6E-409C-BE32-E72D297353CC}">
              <c16:uniqueId val="{00000001-D627-440D-8552-8C0ECB07ED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青森県　七戸町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Cd2</v>
      </c>
      <c r="X8" s="84"/>
      <c r="Y8" s="84"/>
      <c r="Z8" s="84"/>
      <c r="AA8" s="84"/>
      <c r="AB8" s="84"/>
      <c r="AC8" s="84"/>
      <c r="AD8" s="85" t="str">
        <f>データ!$M$6</f>
        <v>非設置</v>
      </c>
      <c r="AE8" s="85"/>
      <c r="AF8" s="85"/>
      <c r="AG8" s="85"/>
      <c r="AH8" s="85"/>
      <c r="AI8" s="85"/>
      <c r="AJ8" s="85"/>
      <c r="AK8" s="3"/>
      <c r="AL8" s="81">
        <f>データ!S6</f>
        <v>15143</v>
      </c>
      <c r="AM8" s="81"/>
      <c r="AN8" s="81"/>
      <c r="AO8" s="81"/>
      <c r="AP8" s="81"/>
      <c r="AQ8" s="81"/>
      <c r="AR8" s="81"/>
      <c r="AS8" s="81"/>
      <c r="AT8" s="80">
        <f>データ!T6</f>
        <v>337.23</v>
      </c>
      <c r="AU8" s="80"/>
      <c r="AV8" s="80"/>
      <c r="AW8" s="80"/>
      <c r="AX8" s="80"/>
      <c r="AY8" s="80"/>
      <c r="AZ8" s="80"/>
      <c r="BA8" s="80"/>
      <c r="BB8" s="80">
        <f>データ!U6</f>
        <v>44.9</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t="str">
        <f>データ!O6</f>
        <v>該当数値なし</v>
      </c>
      <c r="J10" s="80"/>
      <c r="K10" s="80"/>
      <c r="L10" s="80"/>
      <c r="M10" s="80"/>
      <c r="N10" s="80"/>
      <c r="O10" s="80"/>
      <c r="P10" s="80">
        <f>データ!P6</f>
        <v>20.149999999999999</v>
      </c>
      <c r="Q10" s="80"/>
      <c r="R10" s="80"/>
      <c r="S10" s="80"/>
      <c r="T10" s="80"/>
      <c r="U10" s="80"/>
      <c r="V10" s="80"/>
      <c r="W10" s="80">
        <f>データ!Q6</f>
        <v>100.38</v>
      </c>
      <c r="X10" s="80"/>
      <c r="Y10" s="80"/>
      <c r="Z10" s="80"/>
      <c r="AA10" s="80"/>
      <c r="AB10" s="80"/>
      <c r="AC10" s="80"/>
      <c r="AD10" s="81">
        <f>データ!R6</f>
        <v>3300</v>
      </c>
      <c r="AE10" s="81"/>
      <c r="AF10" s="81"/>
      <c r="AG10" s="81"/>
      <c r="AH10" s="81"/>
      <c r="AI10" s="81"/>
      <c r="AJ10" s="81"/>
      <c r="AK10" s="2"/>
      <c r="AL10" s="81">
        <f>データ!V6</f>
        <v>3021</v>
      </c>
      <c r="AM10" s="81"/>
      <c r="AN10" s="81"/>
      <c r="AO10" s="81"/>
      <c r="AP10" s="81"/>
      <c r="AQ10" s="81"/>
      <c r="AR10" s="81"/>
      <c r="AS10" s="81"/>
      <c r="AT10" s="80">
        <f>データ!W6</f>
        <v>1.76</v>
      </c>
      <c r="AU10" s="80"/>
      <c r="AV10" s="80"/>
      <c r="AW10" s="80"/>
      <c r="AX10" s="80"/>
      <c r="AY10" s="80"/>
      <c r="AZ10" s="80"/>
      <c r="BA10" s="80"/>
      <c r="BB10" s="80">
        <f>データ!X6</f>
        <v>1716.48</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118</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117</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aLQbrpxqreXC8GopzBzJQV/BO55cz6agjAMEC6YX5ANLisqtumtxAwwVXXLUL+bZwO0QvofJm8z90/0D/+WnWw==" saltValue="5auyjIfjRP2pMzJDo18B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24023</v>
      </c>
      <c r="D6" s="33">
        <f t="shared" si="3"/>
        <v>47</v>
      </c>
      <c r="E6" s="33">
        <f t="shared" si="3"/>
        <v>17</v>
      </c>
      <c r="F6" s="33">
        <f t="shared" si="3"/>
        <v>1</v>
      </c>
      <c r="G6" s="33">
        <f t="shared" si="3"/>
        <v>0</v>
      </c>
      <c r="H6" s="33" t="str">
        <f t="shared" si="3"/>
        <v>青森県　七戸町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20.149999999999999</v>
      </c>
      <c r="Q6" s="34">
        <f t="shared" si="3"/>
        <v>100.38</v>
      </c>
      <c r="R6" s="34">
        <f t="shared" si="3"/>
        <v>3300</v>
      </c>
      <c r="S6" s="34">
        <f t="shared" si="3"/>
        <v>15143</v>
      </c>
      <c r="T6" s="34">
        <f t="shared" si="3"/>
        <v>337.23</v>
      </c>
      <c r="U6" s="34">
        <f t="shared" si="3"/>
        <v>44.9</v>
      </c>
      <c r="V6" s="34">
        <f t="shared" si="3"/>
        <v>3021</v>
      </c>
      <c r="W6" s="34">
        <f t="shared" si="3"/>
        <v>1.76</v>
      </c>
      <c r="X6" s="34">
        <f t="shared" si="3"/>
        <v>1716.48</v>
      </c>
      <c r="Y6" s="35">
        <f>IF(Y7="",NA(),Y7)</f>
        <v>40.07</v>
      </c>
      <c r="Z6" s="35">
        <f t="shared" ref="Z6:AH6" si="4">IF(Z7="",NA(),Z7)</f>
        <v>99.2</v>
      </c>
      <c r="AA6" s="35">
        <f t="shared" si="4"/>
        <v>97.6</v>
      </c>
      <c r="AB6" s="35">
        <f t="shared" si="4"/>
        <v>75.58</v>
      </c>
      <c r="AC6" s="35">
        <f t="shared" si="4"/>
        <v>82.76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4409.8</v>
      </c>
      <c r="BG6" s="35">
        <f t="shared" ref="BG6:BO6" si="7">IF(BG7="",NA(),BG7)</f>
        <v>4003.58</v>
      </c>
      <c r="BH6" s="35">
        <f t="shared" si="7"/>
        <v>3668.29</v>
      </c>
      <c r="BI6" s="35">
        <f t="shared" si="7"/>
        <v>3402.48</v>
      </c>
      <c r="BJ6" s="35">
        <f t="shared" si="7"/>
        <v>2455.8000000000002</v>
      </c>
      <c r="BK6" s="35">
        <f t="shared" si="7"/>
        <v>1604.64</v>
      </c>
      <c r="BL6" s="35">
        <f t="shared" si="7"/>
        <v>1124.26</v>
      </c>
      <c r="BM6" s="35">
        <f t="shared" si="7"/>
        <v>1048.23</v>
      </c>
      <c r="BN6" s="35">
        <f t="shared" si="7"/>
        <v>1130.42</v>
      </c>
      <c r="BO6" s="35">
        <f t="shared" si="7"/>
        <v>1245.0999999999999</v>
      </c>
      <c r="BP6" s="34" t="str">
        <f>IF(BP7="","",IF(BP7="-","【-】","【"&amp;SUBSTITUTE(TEXT(BP7,"#,##0.00"),"-","△")&amp;"】"))</f>
        <v>【705.21】</v>
      </c>
      <c r="BQ6" s="35">
        <f>IF(BQ7="",NA(),BQ7)</f>
        <v>19.02</v>
      </c>
      <c r="BR6" s="35">
        <f t="shared" ref="BR6:BZ6" si="8">IF(BR7="",NA(),BR7)</f>
        <v>58.42</v>
      </c>
      <c r="BS6" s="35">
        <f t="shared" si="8"/>
        <v>65.61</v>
      </c>
      <c r="BT6" s="35">
        <f t="shared" si="8"/>
        <v>40.06</v>
      </c>
      <c r="BU6" s="35">
        <f t="shared" si="8"/>
        <v>58.83</v>
      </c>
      <c r="BV6" s="35">
        <f t="shared" si="8"/>
        <v>60.01</v>
      </c>
      <c r="BW6" s="35">
        <f t="shared" si="8"/>
        <v>80.58</v>
      </c>
      <c r="BX6" s="35">
        <f t="shared" si="8"/>
        <v>78.92</v>
      </c>
      <c r="BY6" s="35">
        <f t="shared" si="8"/>
        <v>74.17</v>
      </c>
      <c r="BZ6" s="35">
        <f t="shared" si="8"/>
        <v>79.77</v>
      </c>
      <c r="CA6" s="34" t="str">
        <f>IF(CA7="","",IF(CA7="-","【-】","【"&amp;SUBSTITUTE(TEXT(CA7,"#,##0.00"),"-","△")&amp;"】"))</f>
        <v>【98.96】</v>
      </c>
      <c r="CB6" s="35">
        <f>IF(CB7="",NA(),CB7)</f>
        <v>730.26</v>
      </c>
      <c r="CC6" s="35">
        <f t="shared" ref="CC6:CK6" si="9">IF(CC7="",NA(),CC7)</f>
        <v>237.85</v>
      </c>
      <c r="CD6" s="35">
        <f t="shared" si="9"/>
        <v>210.08</v>
      </c>
      <c r="CE6" s="35">
        <f t="shared" si="9"/>
        <v>346.57</v>
      </c>
      <c r="CF6" s="35">
        <f t="shared" si="9"/>
        <v>302.55</v>
      </c>
      <c r="CG6" s="35">
        <f t="shared" si="9"/>
        <v>277.67</v>
      </c>
      <c r="CH6" s="35">
        <f t="shared" si="9"/>
        <v>216.21</v>
      </c>
      <c r="CI6" s="35">
        <f t="shared" si="9"/>
        <v>220.31</v>
      </c>
      <c r="CJ6" s="35">
        <f t="shared" si="9"/>
        <v>230.95</v>
      </c>
      <c r="CK6" s="35">
        <f t="shared" si="9"/>
        <v>214.56</v>
      </c>
      <c r="CL6" s="34" t="str">
        <f>IF(CL7="","",IF(CL7="-","【-】","【"&amp;SUBSTITUTE(TEXT(CL7,"#,##0.00"),"-","△")&amp;"】"))</f>
        <v>【134.52】</v>
      </c>
      <c r="CM6" s="35">
        <f>IF(CM7="",NA(),CM7)</f>
        <v>46.55</v>
      </c>
      <c r="CN6" s="35">
        <f t="shared" ref="CN6:CV6" si="10">IF(CN7="",NA(),CN7)</f>
        <v>46.91</v>
      </c>
      <c r="CO6" s="35">
        <f t="shared" si="10"/>
        <v>48.55</v>
      </c>
      <c r="CP6" s="35">
        <f t="shared" si="10"/>
        <v>49.45</v>
      </c>
      <c r="CQ6" s="35">
        <f t="shared" si="10"/>
        <v>52.73</v>
      </c>
      <c r="CR6" s="35">
        <f t="shared" si="10"/>
        <v>41.28</v>
      </c>
      <c r="CS6" s="35">
        <f t="shared" si="10"/>
        <v>50.24</v>
      </c>
      <c r="CT6" s="35">
        <f t="shared" si="10"/>
        <v>49.68</v>
      </c>
      <c r="CU6" s="35">
        <f t="shared" si="10"/>
        <v>49.27</v>
      </c>
      <c r="CV6" s="35">
        <f t="shared" si="10"/>
        <v>49.47</v>
      </c>
      <c r="CW6" s="34" t="str">
        <f>IF(CW7="","",IF(CW7="-","【-】","【"&amp;SUBSTITUTE(TEXT(CW7,"#,##0.00"),"-","△")&amp;"】"))</f>
        <v>【59.57】</v>
      </c>
      <c r="CX6" s="35">
        <f>IF(CX7="",NA(),CX7)</f>
        <v>62.71</v>
      </c>
      <c r="CY6" s="35">
        <f t="shared" ref="CY6:DG6" si="11">IF(CY7="",NA(),CY7)</f>
        <v>62.59</v>
      </c>
      <c r="CZ6" s="35">
        <f t="shared" si="11"/>
        <v>63.01</v>
      </c>
      <c r="DA6" s="35">
        <f t="shared" si="11"/>
        <v>65.040000000000006</v>
      </c>
      <c r="DB6" s="35">
        <f t="shared" si="11"/>
        <v>66.67</v>
      </c>
      <c r="DC6" s="35">
        <f t="shared" si="11"/>
        <v>61.3</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24023</v>
      </c>
      <c r="D7" s="37">
        <v>47</v>
      </c>
      <c r="E7" s="37">
        <v>17</v>
      </c>
      <c r="F7" s="37">
        <v>1</v>
      </c>
      <c r="G7" s="37">
        <v>0</v>
      </c>
      <c r="H7" s="37" t="s">
        <v>98</v>
      </c>
      <c r="I7" s="37" t="s">
        <v>99</v>
      </c>
      <c r="J7" s="37" t="s">
        <v>100</v>
      </c>
      <c r="K7" s="37" t="s">
        <v>101</v>
      </c>
      <c r="L7" s="37" t="s">
        <v>102</v>
      </c>
      <c r="M7" s="37" t="s">
        <v>103</v>
      </c>
      <c r="N7" s="38" t="s">
        <v>104</v>
      </c>
      <c r="O7" s="38" t="s">
        <v>105</v>
      </c>
      <c r="P7" s="38">
        <v>20.149999999999999</v>
      </c>
      <c r="Q7" s="38">
        <v>100.38</v>
      </c>
      <c r="R7" s="38">
        <v>3300</v>
      </c>
      <c r="S7" s="38">
        <v>15143</v>
      </c>
      <c r="T7" s="38">
        <v>337.23</v>
      </c>
      <c r="U7" s="38">
        <v>44.9</v>
      </c>
      <c r="V7" s="38">
        <v>3021</v>
      </c>
      <c r="W7" s="38">
        <v>1.76</v>
      </c>
      <c r="X7" s="38">
        <v>1716.48</v>
      </c>
      <c r="Y7" s="38">
        <v>40.07</v>
      </c>
      <c r="Z7" s="38">
        <v>99.2</v>
      </c>
      <c r="AA7" s="38">
        <v>97.6</v>
      </c>
      <c r="AB7" s="38">
        <v>75.58</v>
      </c>
      <c r="AC7" s="38">
        <v>82.76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4409.8</v>
      </c>
      <c r="BG7" s="38">
        <v>4003.58</v>
      </c>
      <c r="BH7" s="38">
        <v>3668.29</v>
      </c>
      <c r="BI7" s="38">
        <v>3402.48</v>
      </c>
      <c r="BJ7" s="38">
        <v>2455.8000000000002</v>
      </c>
      <c r="BK7" s="38">
        <v>1604.64</v>
      </c>
      <c r="BL7" s="38">
        <v>1124.26</v>
      </c>
      <c r="BM7" s="38">
        <v>1048.23</v>
      </c>
      <c r="BN7" s="38">
        <v>1130.42</v>
      </c>
      <c r="BO7" s="38">
        <v>1245.0999999999999</v>
      </c>
      <c r="BP7" s="38">
        <v>705.21</v>
      </c>
      <c r="BQ7" s="38">
        <v>19.02</v>
      </c>
      <c r="BR7" s="38">
        <v>58.42</v>
      </c>
      <c r="BS7" s="38">
        <v>65.61</v>
      </c>
      <c r="BT7" s="38">
        <v>40.06</v>
      </c>
      <c r="BU7" s="38">
        <v>58.83</v>
      </c>
      <c r="BV7" s="38">
        <v>60.01</v>
      </c>
      <c r="BW7" s="38">
        <v>80.58</v>
      </c>
      <c r="BX7" s="38">
        <v>78.92</v>
      </c>
      <c r="BY7" s="38">
        <v>74.17</v>
      </c>
      <c r="BZ7" s="38">
        <v>79.77</v>
      </c>
      <c r="CA7" s="38">
        <v>98.96</v>
      </c>
      <c r="CB7" s="38">
        <v>730.26</v>
      </c>
      <c r="CC7" s="38">
        <v>237.85</v>
      </c>
      <c r="CD7" s="38">
        <v>210.08</v>
      </c>
      <c r="CE7" s="38">
        <v>346.57</v>
      </c>
      <c r="CF7" s="38">
        <v>302.55</v>
      </c>
      <c r="CG7" s="38">
        <v>277.67</v>
      </c>
      <c r="CH7" s="38">
        <v>216.21</v>
      </c>
      <c r="CI7" s="38">
        <v>220.31</v>
      </c>
      <c r="CJ7" s="38">
        <v>230.95</v>
      </c>
      <c r="CK7" s="38">
        <v>214.56</v>
      </c>
      <c r="CL7" s="38">
        <v>134.52000000000001</v>
      </c>
      <c r="CM7" s="38">
        <v>46.55</v>
      </c>
      <c r="CN7" s="38">
        <v>46.91</v>
      </c>
      <c r="CO7" s="38">
        <v>48.55</v>
      </c>
      <c r="CP7" s="38">
        <v>49.45</v>
      </c>
      <c r="CQ7" s="38">
        <v>52.73</v>
      </c>
      <c r="CR7" s="38">
        <v>41.28</v>
      </c>
      <c r="CS7" s="38">
        <v>50.24</v>
      </c>
      <c r="CT7" s="38">
        <v>49.68</v>
      </c>
      <c r="CU7" s="38">
        <v>49.27</v>
      </c>
      <c r="CV7" s="38">
        <v>49.47</v>
      </c>
      <c r="CW7" s="38">
        <v>59.57</v>
      </c>
      <c r="CX7" s="38">
        <v>62.71</v>
      </c>
      <c r="CY7" s="38">
        <v>62.59</v>
      </c>
      <c r="CZ7" s="38">
        <v>63.01</v>
      </c>
      <c r="DA7" s="38">
        <v>65.040000000000006</v>
      </c>
      <c r="DB7" s="38">
        <v>66.67</v>
      </c>
      <c r="DC7" s="38">
        <v>61.3</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田栗　昌弘</cp:lastModifiedBy>
  <cp:lastPrinted>2022-01-07T02:35:43Z</cp:lastPrinted>
  <dcterms:created xsi:type="dcterms:W3CDTF">2021-12-03T07:43:03Z</dcterms:created>
  <dcterms:modified xsi:type="dcterms:W3CDTF">2022-02-02T23:20:27Z</dcterms:modified>
  <cp:category/>
</cp:coreProperties>
</file>